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95" windowWidth="11970" windowHeight="3285" tabRatio="579" activeTab="0"/>
  </bookViews>
  <sheets>
    <sheet name="Registro de medições opacímetro" sheetId="1" r:id="rId1"/>
  </sheets>
  <definedNames>
    <definedName name="_xlnm.Print_Area" localSheetId="0">'Registro de medições opacímetro'!$B$1:$AE$53</definedName>
  </definedNames>
  <calcPr fullCalcOnLoad="1"/>
</workbook>
</file>

<file path=xl/sharedStrings.xml><?xml version="1.0" encoding="utf-8"?>
<sst xmlns="http://schemas.openxmlformats.org/spreadsheetml/2006/main" count="78" uniqueCount="68">
  <si>
    <t>Modelo:</t>
  </si>
  <si>
    <t>Ano de Fabricação:</t>
  </si>
  <si>
    <t>IDENTIFICAÇÃO DO OPACÍMETRO</t>
  </si>
  <si>
    <t>Faixa</t>
  </si>
  <si>
    <t>Erro</t>
  </si>
  <si>
    <r>
      <t>0 a 2,50 m</t>
    </r>
    <r>
      <rPr>
        <vertAlign val="superscript"/>
        <sz val="8"/>
        <rFont val="Arial"/>
        <family val="2"/>
      </rPr>
      <t>-1</t>
    </r>
  </si>
  <si>
    <t>RESULTADO DA VERIFICAÇÃO</t>
  </si>
  <si>
    <t>Data</t>
  </si>
  <si>
    <t>Assinatura e carimbo do Metrologista</t>
  </si>
  <si>
    <t>[NOME E SIGLA DO ÓRGÃO EXECUTOR]</t>
  </si>
  <si>
    <r>
      <t>2,51 a 9,99 m</t>
    </r>
    <r>
      <rPr>
        <vertAlign val="superscript"/>
        <sz val="8"/>
        <rFont val="Arial"/>
        <family val="2"/>
      </rPr>
      <t>-1</t>
    </r>
  </si>
  <si>
    <r>
      <t>±0,15 m</t>
    </r>
    <r>
      <rPr>
        <vertAlign val="superscript"/>
        <sz val="8"/>
        <rFont val="Arial"/>
        <family val="2"/>
      </rPr>
      <t>-1</t>
    </r>
  </si>
  <si>
    <r>
      <t>±0,30 m</t>
    </r>
    <r>
      <rPr>
        <vertAlign val="superscript"/>
        <sz val="8"/>
        <rFont val="Arial"/>
        <family val="2"/>
      </rPr>
      <t>-1</t>
    </r>
  </si>
  <si>
    <r>
      <t>±0,25 m</t>
    </r>
    <r>
      <rPr>
        <vertAlign val="superscript"/>
        <sz val="8"/>
        <rFont val="Arial"/>
        <family val="2"/>
      </rPr>
      <t>-1</t>
    </r>
  </si>
  <si>
    <r>
      <t>±0,50 m</t>
    </r>
    <r>
      <rPr>
        <vertAlign val="superscript"/>
        <sz val="8"/>
        <rFont val="Arial"/>
        <family val="2"/>
      </rPr>
      <t>-1</t>
    </r>
  </si>
  <si>
    <t>[ENDEREÇO]</t>
  </si>
  <si>
    <t>[TELEFONE, FAX E E-MAIL]</t>
  </si>
  <si>
    <t>Valor k do Filtro</t>
  </si>
  <si>
    <r>
      <t>Valores k (m</t>
    </r>
    <r>
      <rPr>
        <b/>
        <vertAlign val="superscript"/>
        <sz val="8"/>
        <rFont val="Arial"/>
        <family val="2"/>
      </rPr>
      <t>-1</t>
    </r>
    <r>
      <rPr>
        <b/>
        <sz val="8"/>
        <rFont val="Arial"/>
        <family val="2"/>
      </rPr>
      <t>)</t>
    </r>
  </si>
  <si>
    <t xml:space="preserve"> TIPO DE VERIFICAÇÃO:</t>
  </si>
  <si>
    <t xml:space="preserve"> ÓRGÃO EXECUTOR:</t>
  </si>
  <si>
    <t xml:space="preserve"> Nº MARCA VERIFICAÇÃO</t>
  </si>
  <si>
    <t xml:space="preserve"> Nº MARCA SELAGEM</t>
  </si>
  <si>
    <t>Marca:</t>
  </si>
  <si>
    <t xml:space="preserve">  INICIAL</t>
  </si>
  <si>
    <t>INICIAL</t>
  </si>
  <si>
    <t>ENSAIO DE MEDIÇÃO ESTÁTICA</t>
  </si>
  <si>
    <r>
      <t>1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Medição</t>
    </r>
  </si>
  <si>
    <r>
      <t>2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Medição</t>
    </r>
  </si>
  <si>
    <r>
      <t>3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Medição</t>
    </r>
  </si>
  <si>
    <r>
      <t>4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Medição</t>
    </r>
  </si>
  <si>
    <r>
      <t>5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Medição</t>
    </r>
  </si>
  <si>
    <t>Média</t>
  </si>
  <si>
    <t>INCERTEZA DO ENSAIO</t>
  </si>
  <si>
    <t>Inc. Expandida (U)</t>
  </si>
  <si>
    <r>
      <t>ICM (C</t>
    </r>
    <r>
      <rPr>
        <vertAlign val="subscript"/>
        <sz val="8"/>
        <rFont val="Arial"/>
        <family val="2"/>
      </rPr>
      <t>m</t>
    </r>
    <r>
      <rPr>
        <sz val="8"/>
        <rFont val="Arial"/>
        <family val="2"/>
      </rPr>
      <t>)</t>
    </r>
  </si>
  <si>
    <t>EMA</t>
  </si>
  <si>
    <t>Código do Padrão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</si>
  <si>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C</t>
    </r>
    <r>
      <rPr>
        <vertAlign val="subscript"/>
        <sz val="8"/>
        <rFont val="Arial"/>
        <family val="2"/>
      </rPr>
      <t xml:space="preserve">m </t>
    </r>
    <r>
      <rPr>
        <sz val="8"/>
        <rFont val="Arial"/>
        <family val="2"/>
      </rPr>
      <t>= (EMA do filtro / U) . Para aprovação C</t>
    </r>
    <r>
      <rPr>
        <vertAlign val="subscript"/>
        <sz val="8"/>
        <rFont val="Arial"/>
        <family val="2"/>
      </rPr>
      <t>m</t>
    </r>
    <r>
      <rPr>
        <sz val="8"/>
        <rFont val="Arial"/>
        <family val="2"/>
      </rPr>
      <t xml:space="preserve"> </t>
    </r>
    <r>
      <rPr>
        <sz val="8"/>
        <rFont val="Calibri"/>
        <family val="2"/>
      </rPr>
      <t>≥</t>
    </r>
    <r>
      <rPr>
        <sz val="8"/>
        <rFont val="Arial"/>
        <family val="2"/>
      </rPr>
      <t xml:space="preserve"> 4 (quatro)</t>
    </r>
  </si>
  <si>
    <t>1ª (sem filtro)</t>
  </si>
  <si>
    <t>2ª (filtro op. baixa)</t>
  </si>
  <si>
    <t>3ª (filtro op. média)</t>
  </si>
  <si>
    <t>4ª (filtro op. alta)</t>
  </si>
  <si>
    <t>Valor k Filtro (padrão)</t>
  </si>
  <si>
    <t>Fator de Abrangência</t>
  </si>
  <si>
    <t>SUBSEQUENTE</t>
  </si>
  <si>
    <t xml:space="preserve">  SUBSEQUENTE</t>
  </si>
  <si>
    <t>ZERO</t>
  </si>
  <si>
    <t>FT 01</t>
  </si>
  <si>
    <t>FT 02</t>
  </si>
  <si>
    <t>FT 03</t>
  </si>
  <si>
    <t>NA</t>
  </si>
  <si>
    <t>DPR da Média</t>
  </si>
  <si>
    <r>
      <t>Inc. Com. Rel. Filtro (u</t>
    </r>
    <r>
      <rPr>
        <vertAlign val="subscript"/>
        <sz val="8"/>
        <rFont val="Arial"/>
        <family val="2"/>
      </rPr>
      <t>f</t>
    </r>
    <r>
      <rPr>
        <sz val="8"/>
        <rFont val="Arial"/>
        <family val="2"/>
      </rPr>
      <t>)</t>
    </r>
  </si>
  <si>
    <r>
      <t>Inc. Com. Ensaio (u</t>
    </r>
    <r>
      <rPr>
        <vertAlign val="subscript"/>
        <sz val="8"/>
        <rFont val="Arial"/>
        <family val="2"/>
      </rPr>
      <t>e</t>
    </r>
    <r>
      <rPr>
        <sz val="8"/>
        <rFont val="Arial"/>
        <family val="2"/>
      </rPr>
      <t>)</t>
    </r>
  </si>
  <si>
    <t>Nº Série:</t>
  </si>
  <si>
    <t>Nº Série Banco:</t>
  </si>
  <si>
    <t>Nº Inmetro:</t>
  </si>
  <si>
    <t>MOD-Gabin-038 - Rev. 02 – Publicado Jan/22 – Responsabilidade: Gabin – Referência(s): NIG-Gabin-040</t>
  </si>
  <si>
    <t>ERROS MÁXIMOS ADMISSÍVEIS (EMA) EM VERIFICAÇÕES</t>
  </si>
  <si>
    <t>PÁGINA
1/1</t>
  </si>
  <si>
    <t>REV. Nº
03</t>
  </si>
  <si>
    <t>FOR Nº
FOR-DIMEL-092</t>
  </si>
  <si>
    <t xml:space="preserve">REGISTRO DE MEDIÇÕES PARA 
VERIFICAÇÃO DE OPACÍMETRO </t>
  </si>
  <si>
    <t>__________________________________________________________________________________________________________</t>
  </si>
  <si>
    <t>Referências: NIT-Sefiq-027</t>
  </si>
  <si>
    <t>Responsabilidade:
DIMEL/DGTEC/SEFIQ</t>
  </si>
  <si>
    <t>PUBLICADO EM 
JAN/2023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</si>
</sst>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 &quot;#,##0.00"/>
    <numFmt numFmtId="179" formatCode="00000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d\-mmm\-yy"/>
    <numFmt numFmtId="184" formatCode="0.000"/>
    <numFmt numFmtId="185" formatCode="0.0"/>
    <numFmt numFmtId="186" formatCode="0.0000"/>
  </numFmts>
  <fonts count="5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2"/>
    </font>
    <font>
      <sz val="6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vertAlign val="subscript"/>
      <sz val="8"/>
      <name val="Arial"/>
      <family val="2"/>
    </font>
    <font>
      <sz val="8"/>
      <name val="Calibri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/>
      <protection hidden="1"/>
    </xf>
    <xf numFmtId="0" fontId="2" fillId="33" borderId="11" xfId="0" applyFont="1" applyFill="1" applyBorder="1" applyAlignment="1" applyProtection="1">
      <alignment/>
      <protection hidden="1"/>
    </xf>
    <xf numFmtId="0" fontId="2" fillId="33" borderId="12" xfId="0" applyFont="1" applyFill="1" applyBorder="1" applyAlignment="1" applyProtection="1">
      <alignment/>
      <protection hidden="1"/>
    </xf>
    <xf numFmtId="0" fontId="1" fillId="33" borderId="13" xfId="0" applyFont="1" applyFill="1" applyBorder="1" applyAlignment="1" applyProtection="1">
      <alignment horizontal="center" vertical="center"/>
      <protection hidden="1"/>
    </xf>
    <xf numFmtId="0" fontId="2" fillId="33" borderId="14" xfId="0" applyFont="1" applyFill="1" applyBorder="1" applyAlignment="1" applyProtection="1">
      <alignment horizontal="center" vertical="center"/>
      <protection hidden="1"/>
    </xf>
    <xf numFmtId="0" fontId="1" fillId="33" borderId="15" xfId="0" applyFont="1" applyFill="1" applyBorder="1" applyAlignment="1" applyProtection="1">
      <alignment horizontal="center" vertical="center"/>
      <protection hidden="1"/>
    </xf>
    <xf numFmtId="0" fontId="2" fillId="33" borderId="16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vertical="top"/>
      <protection hidden="1"/>
    </xf>
    <xf numFmtId="0" fontId="1" fillId="33" borderId="0" xfId="0" applyFont="1" applyFill="1" applyBorder="1" applyAlignment="1" applyProtection="1">
      <alignment/>
      <protection hidden="1"/>
    </xf>
    <xf numFmtId="49" fontId="5" fillId="33" borderId="0" xfId="0" applyNumberFormat="1" applyFont="1" applyFill="1" applyBorder="1" applyAlignment="1" applyProtection="1">
      <alignment horizontal="left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left" vertical="center" indent="1"/>
      <protection hidden="1"/>
    </xf>
    <xf numFmtId="0" fontId="2" fillId="33" borderId="0" xfId="0" applyFont="1" applyFill="1" applyAlignment="1" applyProtection="1">
      <alignment horizontal="center" vertical="center"/>
      <protection hidden="1"/>
    </xf>
    <xf numFmtId="49" fontId="4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Alignment="1" applyProtection="1">
      <alignment/>
      <protection hidden="1"/>
    </xf>
    <xf numFmtId="0" fontId="52" fillId="33" borderId="0" xfId="0" applyFont="1" applyFill="1" applyAlignment="1" applyProtection="1">
      <alignment/>
      <protection hidden="1"/>
    </xf>
    <xf numFmtId="0" fontId="52" fillId="33" borderId="0" xfId="0" applyFont="1" applyFill="1" applyAlignment="1" applyProtection="1">
      <alignment horizontal="center" vertical="center"/>
      <protection hidden="1"/>
    </xf>
    <xf numFmtId="0" fontId="52" fillId="33" borderId="0" xfId="0" applyFont="1" applyFill="1" applyAlignment="1" applyProtection="1">
      <alignment horizontal="center"/>
      <protection hidden="1"/>
    </xf>
    <xf numFmtId="0" fontId="52" fillId="33" borderId="0" xfId="0" applyFont="1" applyFill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center" wrapText="1"/>
      <protection hidden="1"/>
    </xf>
    <xf numFmtId="2" fontId="2" fillId="33" borderId="17" xfId="0" applyNumberFormat="1" applyFont="1" applyFill="1" applyBorder="1" applyAlignment="1" applyProtection="1">
      <alignment horizontal="left" vertical="center"/>
      <protection locked="0"/>
    </xf>
    <xf numFmtId="2" fontId="2" fillId="33" borderId="18" xfId="0" applyNumberFormat="1" applyFont="1" applyFill="1" applyBorder="1" applyAlignment="1" applyProtection="1">
      <alignment horizontal="left" vertical="center"/>
      <protection locked="0"/>
    </xf>
    <xf numFmtId="2" fontId="2" fillId="33" borderId="19" xfId="0" applyNumberFormat="1" applyFont="1" applyFill="1" applyBorder="1" applyAlignment="1" applyProtection="1">
      <alignment horizontal="left" vertical="center"/>
      <protection locked="0"/>
    </xf>
    <xf numFmtId="186" fontId="2" fillId="33" borderId="10" xfId="0" applyNumberFormat="1" applyFont="1" applyFill="1" applyBorder="1" applyAlignment="1" applyProtection="1">
      <alignment horizontal="center" vertical="center"/>
      <protection locked="0"/>
    </xf>
    <xf numFmtId="186" fontId="1" fillId="33" borderId="10" xfId="0" applyNumberFormat="1" applyFont="1" applyFill="1" applyBorder="1" applyAlignment="1" applyProtection="1">
      <alignment horizontal="center" vertical="center"/>
      <protection hidden="1"/>
    </xf>
    <xf numFmtId="1" fontId="1" fillId="33" borderId="10" xfId="0" applyNumberFormat="1" applyFont="1" applyFill="1" applyBorder="1" applyAlignment="1" applyProtection="1">
      <alignment horizontal="center" vertical="center"/>
      <protection hidden="1"/>
    </xf>
    <xf numFmtId="2" fontId="2" fillId="33" borderId="10" xfId="0" applyNumberFormat="1" applyFont="1" applyFill="1" applyBorder="1" applyAlignment="1" applyProtection="1">
      <alignment horizontal="center"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3" borderId="18" xfId="0" applyFont="1" applyFill="1" applyBorder="1" applyAlignment="1" applyProtection="1">
      <alignment vertical="center"/>
      <protection hidden="1"/>
    </xf>
    <xf numFmtId="0" fontId="1" fillId="33" borderId="19" xfId="0" applyFont="1" applyFill="1" applyBorder="1" applyAlignment="1" applyProtection="1">
      <alignment vertical="center"/>
      <protection hidden="1"/>
    </xf>
    <xf numFmtId="0" fontId="1" fillId="33" borderId="10" xfId="0" applyFont="1" applyFill="1" applyBorder="1" applyAlignment="1" applyProtection="1">
      <alignment horizontal="center" vertical="center"/>
      <protection hidden="1"/>
    </xf>
    <xf numFmtId="2" fontId="1" fillId="33" borderId="10" xfId="0" applyNumberFormat="1" applyFont="1" applyFill="1" applyBorder="1" applyAlignment="1" applyProtection="1">
      <alignment horizontal="center" vertical="center"/>
      <protection hidden="1"/>
    </xf>
    <xf numFmtId="2" fontId="1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0" fontId="1" fillId="33" borderId="17" xfId="0" applyFont="1" applyFill="1" applyBorder="1" applyAlignment="1" applyProtection="1">
      <alignment horizontal="center" vertical="center"/>
      <protection hidden="1"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0" fontId="1" fillId="33" borderId="19" xfId="0" applyFont="1" applyFill="1" applyBorder="1" applyAlignment="1" applyProtection="1">
      <alignment horizontal="center" vertical="center"/>
      <protection hidden="1"/>
    </xf>
    <xf numFmtId="0" fontId="0" fillId="33" borderId="13" xfId="0" applyFont="1" applyFill="1" applyBorder="1" applyAlignment="1" applyProtection="1">
      <alignment horizontal="left" vertical="center"/>
      <protection hidden="1"/>
    </xf>
    <xf numFmtId="0" fontId="0" fillId="33" borderId="0" xfId="0" applyFont="1" applyFill="1" applyBorder="1" applyAlignment="1" applyProtection="1">
      <alignment horizontal="left" vertical="center"/>
      <protection hidden="1"/>
    </xf>
    <xf numFmtId="0" fontId="0" fillId="33" borderId="14" xfId="0" applyFont="1" applyFill="1" applyBorder="1" applyAlignment="1" applyProtection="1">
      <alignment horizontal="left" vertical="center"/>
      <protection hidden="1"/>
    </xf>
    <xf numFmtId="0" fontId="1" fillId="33" borderId="18" xfId="0" applyFont="1" applyFill="1" applyBorder="1" applyAlignment="1" applyProtection="1">
      <alignment horizontal="left" vertical="center"/>
      <protection locked="0"/>
    </xf>
    <xf numFmtId="0" fontId="1" fillId="33" borderId="19" xfId="0" applyFont="1" applyFill="1" applyBorder="1" applyAlignment="1" applyProtection="1">
      <alignment horizontal="left" vertical="center"/>
      <protection locked="0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horizontal="center"/>
      <protection hidden="1"/>
    </xf>
    <xf numFmtId="0" fontId="2" fillId="33" borderId="18" xfId="0" applyFont="1" applyFill="1" applyBorder="1" applyAlignment="1" applyProtection="1">
      <alignment horizontal="center"/>
      <protection hidden="1"/>
    </xf>
    <xf numFmtId="0" fontId="2" fillId="33" borderId="19" xfId="0" applyFont="1" applyFill="1" applyBorder="1" applyAlignment="1" applyProtection="1">
      <alignment horizontal="center"/>
      <protection hidden="1"/>
    </xf>
    <xf numFmtId="0" fontId="1" fillId="33" borderId="21" xfId="0" applyFont="1" applyFill="1" applyBorder="1" applyAlignment="1" applyProtection="1">
      <alignment horizontal="center" vertical="top"/>
      <protection hidden="1"/>
    </xf>
    <xf numFmtId="0" fontId="1" fillId="33" borderId="13" xfId="0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0" fillId="33" borderId="14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 horizontal="right" vertical="center"/>
      <protection hidden="1"/>
    </xf>
    <xf numFmtId="0" fontId="4" fillId="33" borderId="0" xfId="0" applyFont="1" applyFill="1" applyBorder="1" applyAlignment="1" applyProtection="1">
      <alignment horizontal="right" vertical="center"/>
      <protection hidden="1"/>
    </xf>
    <xf numFmtId="0" fontId="0" fillId="33" borderId="13" xfId="0" applyFont="1" applyFill="1" applyBorder="1" applyAlignment="1" applyProtection="1">
      <alignment horizontal="left" vertical="center"/>
      <protection hidden="1"/>
    </xf>
    <xf numFmtId="0" fontId="4" fillId="33" borderId="13" xfId="0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Alignment="1" applyProtection="1">
      <alignment/>
      <protection hidden="1"/>
    </xf>
    <xf numFmtId="0" fontId="9" fillId="33" borderId="0" xfId="0" applyFont="1" applyFill="1" applyAlignment="1" applyProtection="1">
      <alignment/>
      <protection hidden="1"/>
    </xf>
    <xf numFmtId="0" fontId="0" fillId="33" borderId="18" xfId="0" applyFont="1" applyFill="1" applyBorder="1" applyAlignment="1" applyProtection="1">
      <alignment/>
      <protection hidden="1"/>
    </xf>
    <xf numFmtId="0" fontId="0" fillId="33" borderId="21" xfId="0" applyFont="1" applyFill="1" applyBorder="1" applyAlignment="1" applyProtection="1">
      <alignment/>
      <protection hidden="1"/>
    </xf>
    <xf numFmtId="0" fontId="1" fillId="33" borderId="20" xfId="0" applyFont="1" applyFill="1" applyBorder="1" applyAlignment="1" applyProtection="1">
      <alignment horizontal="left"/>
      <protection locked="0"/>
    </xf>
    <xf numFmtId="0" fontId="1" fillId="33" borderId="0" xfId="0" applyFont="1" applyFill="1" applyAlignment="1" applyProtection="1">
      <alignment horizontal="left"/>
      <protection locked="0"/>
    </xf>
    <xf numFmtId="0" fontId="1" fillId="33" borderId="20" xfId="0" applyFont="1" applyFill="1" applyBorder="1" applyAlignment="1" applyProtection="1">
      <alignment/>
      <protection hidden="1"/>
    </xf>
    <xf numFmtId="0" fontId="0" fillId="33" borderId="11" xfId="0" applyFont="1" applyFill="1" applyBorder="1" applyAlignment="1" applyProtection="1">
      <alignment horizontal="center" vertical="top"/>
      <protection hidden="1"/>
    </xf>
    <xf numFmtId="0" fontId="0" fillId="0" borderId="2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1" fillId="33" borderId="17" xfId="0" applyFont="1" applyFill="1" applyBorder="1" applyAlignment="1" applyProtection="1">
      <alignment horizontal="left" vertical="center"/>
      <protection hidden="1"/>
    </xf>
    <xf numFmtId="0" fontId="1" fillId="33" borderId="18" xfId="0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4" fillId="33" borderId="14" xfId="0" applyFont="1" applyFill="1" applyBorder="1" applyAlignment="1" applyProtection="1">
      <alignment horizontal="left" vertical="center"/>
      <protection locked="0"/>
    </xf>
    <xf numFmtId="0" fontId="1" fillId="33" borderId="15" xfId="0" applyFont="1" applyFill="1" applyBorder="1" applyAlignment="1" applyProtection="1">
      <alignment/>
      <protection hidden="1"/>
    </xf>
    <xf numFmtId="0" fontId="0" fillId="33" borderId="21" xfId="0" applyFont="1" applyFill="1" applyBorder="1" applyAlignment="1" applyProtection="1">
      <alignment/>
      <protection hidden="1"/>
    </xf>
    <xf numFmtId="0" fontId="0" fillId="33" borderId="16" xfId="0" applyFont="1" applyFill="1" applyBorder="1" applyAlignment="1" applyProtection="1">
      <alignment/>
      <protection hidden="1"/>
    </xf>
    <xf numFmtId="0" fontId="1" fillId="33" borderId="18" xfId="0" applyFont="1" applyFill="1" applyBorder="1" applyAlignment="1" applyProtection="1">
      <alignment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0" fillId="33" borderId="20" xfId="0" applyFont="1" applyFill="1" applyBorder="1" applyAlignment="1" applyProtection="1">
      <alignment vertical="center"/>
      <protection hidden="1"/>
    </xf>
    <xf numFmtId="0" fontId="0" fillId="33" borderId="18" xfId="0" applyFont="1" applyFill="1" applyBorder="1" applyAlignment="1" applyProtection="1">
      <alignment vertical="center"/>
      <protection hidden="1"/>
    </xf>
    <xf numFmtId="0" fontId="0" fillId="33" borderId="12" xfId="0" applyFont="1" applyFill="1" applyBorder="1" applyAlignment="1" applyProtection="1">
      <alignment vertical="center"/>
      <protection hidden="1"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vertical="center"/>
      <protection hidden="1"/>
    </xf>
    <xf numFmtId="0" fontId="3" fillId="33" borderId="22" xfId="0" applyFont="1" applyFill="1" applyBorder="1" applyAlignment="1" applyProtection="1">
      <alignment horizontal="center" vertical="center"/>
      <protection hidden="1"/>
    </xf>
    <xf numFmtId="49" fontId="2" fillId="33" borderId="23" xfId="0" applyNumberFormat="1" applyFont="1" applyFill="1" applyBorder="1" applyAlignment="1" applyProtection="1">
      <alignment horizontal="center" vertical="center"/>
      <protection hidden="1"/>
    </xf>
    <xf numFmtId="183" fontId="11" fillId="33" borderId="22" xfId="0" applyNumberFormat="1" applyFont="1" applyFill="1" applyBorder="1" applyAlignment="1" applyProtection="1">
      <alignment horizontal="center"/>
      <protection locked="0"/>
    </xf>
    <xf numFmtId="0" fontId="2" fillId="33" borderId="23" xfId="0" applyFont="1" applyFill="1" applyBorder="1" applyAlignment="1" applyProtection="1">
      <alignment horizontal="center" vertical="center"/>
      <protection hidden="1"/>
    </xf>
    <xf numFmtId="1" fontId="2" fillId="33" borderId="10" xfId="0" applyNumberFormat="1" applyFont="1" applyFill="1" applyBorder="1" applyAlignment="1" applyProtection="1">
      <alignment horizontal="center" vertical="center"/>
      <protection hidden="1"/>
    </xf>
    <xf numFmtId="0" fontId="15" fillId="33" borderId="11" xfId="0" applyFont="1" applyFill="1" applyBorder="1" applyAlignment="1" applyProtection="1">
      <alignment horizontal="center" vertical="center"/>
      <protection hidden="1"/>
    </xf>
    <xf numFmtId="0" fontId="15" fillId="33" borderId="20" xfId="0" applyFont="1" applyFill="1" applyBorder="1" applyAlignment="1" applyProtection="1">
      <alignment horizontal="center" vertical="center"/>
      <protection hidden="1"/>
    </xf>
    <xf numFmtId="0" fontId="15" fillId="33" borderId="12" xfId="0" applyFont="1" applyFill="1" applyBorder="1" applyAlignment="1" applyProtection="1">
      <alignment horizontal="center" vertical="center"/>
      <protection hidden="1"/>
    </xf>
    <xf numFmtId="0" fontId="15" fillId="33" borderId="15" xfId="0" applyFont="1" applyFill="1" applyBorder="1" applyAlignment="1" applyProtection="1">
      <alignment horizontal="center" vertical="center"/>
      <protection hidden="1"/>
    </xf>
    <xf numFmtId="0" fontId="15" fillId="33" borderId="21" xfId="0" applyFont="1" applyFill="1" applyBorder="1" applyAlignment="1" applyProtection="1">
      <alignment horizontal="center" vertical="center"/>
      <protection hidden="1"/>
    </xf>
    <xf numFmtId="0" fontId="15" fillId="33" borderId="16" xfId="0" applyFont="1" applyFill="1" applyBorder="1" applyAlignment="1" applyProtection="1">
      <alignment horizontal="center" vertical="center"/>
      <protection hidden="1"/>
    </xf>
    <xf numFmtId="49" fontId="5" fillId="33" borderId="22" xfId="0" applyNumberFormat="1" applyFont="1" applyFill="1" applyBorder="1" applyAlignment="1" applyProtection="1">
      <alignment horizontal="left" vertical="center"/>
      <protection locked="0"/>
    </xf>
    <xf numFmtId="0" fontId="14" fillId="33" borderId="21" xfId="0" applyFont="1" applyFill="1" applyBorder="1" applyAlignment="1" applyProtection="1">
      <alignment horizontal="center" vertical="top"/>
      <protection hidden="1"/>
    </xf>
    <xf numFmtId="0" fontId="10" fillId="33" borderId="20" xfId="0" applyFont="1" applyFill="1" applyBorder="1" applyAlignment="1" applyProtection="1">
      <alignment horizontal="left"/>
      <protection hidden="1"/>
    </xf>
    <xf numFmtId="0" fontId="52" fillId="33" borderId="0" xfId="0" applyFont="1" applyFill="1" applyAlignment="1" applyProtection="1">
      <alignment horizontal="center" vertical="center" wrapText="1"/>
      <protection hidden="1"/>
    </xf>
    <xf numFmtId="0" fontId="2" fillId="33" borderId="17" xfId="0" applyFont="1" applyFill="1" applyBorder="1" applyAlignment="1" applyProtection="1">
      <alignment horizontal="left"/>
      <protection hidden="1"/>
    </xf>
    <xf numFmtId="0" fontId="2" fillId="33" borderId="18" xfId="0" applyFont="1" applyFill="1" applyBorder="1" applyAlignment="1" applyProtection="1">
      <alignment horizontal="left"/>
      <protection hidden="1"/>
    </xf>
    <xf numFmtId="0" fontId="4" fillId="33" borderId="18" xfId="0" applyFont="1" applyFill="1" applyBorder="1" applyAlignment="1" applyProtection="1">
      <alignment horizontal="center" vertical="center"/>
      <protection hidden="1"/>
    </xf>
    <xf numFmtId="0" fontId="4" fillId="33" borderId="19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 horizontal="left"/>
      <protection hidden="1"/>
    </xf>
    <xf numFmtId="0" fontId="16" fillId="33" borderId="17" xfId="0" applyFont="1" applyFill="1" applyBorder="1" applyAlignment="1" applyProtection="1">
      <alignment horizontal="center" vertical="center" wrapText="1"/>
      <protection hidden="1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33" borderId="11" xfId="0" applyFont="1" applyFill="1" applyBorder="1" applyAlignment="1" applyProtection="1">
      <alignment horizontal="center" vertical="center" wrapText="1"/>
      <protection hidden="1"/>
    </xf>
    <xf numFmtId="0" fontId="17" fillId="0" borderId="20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16" xfId="0" applyFont="1" applyBorder="1" applyAlignment="1">
      <alignment/>
    </xf>
    <xf numFmtId="0" fontId="16" fillId="33" borderId="17" xfId="0" applyFont="1" applyFill="1" applyBorder="1" applyAlignment="1" applyProtection="1">
      <alignment horizontal="left" vertical="center"/>
      <protection hidden="1"/>
    </xf>
    <xf numFmtId="0" fontId="17" fillId="0" borderId="18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2">
    <dxf>
      <font>
        <b/>
        <i val="0"/>
        <color rgb="FFFFFF00"/>
      </font>
      <fill>
        <patternFill>
          <bgColor rgb="FFFF000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66675</xdr:rowOff>
    </xdr:from>
    <xdr:to>
      <xdr:col>5</xdr:col>
      <xdr:colOff>38100</xdr:colOff>
      <xdr:row>1</xdr:row>
      <xdr:rowOff>361950</xdr:rowOff>
    </xdr:to>
    <xdr:pic>
      <xdr:nvPicPr>
        <xdr:cNvPr id="1" name="Imagem 1" descr="Descrição: C:\Documents and Settings\ccazevedo\Meus documentos\marcas\inmetro\Figura2.jpg"/>
        <xdr:cNvPicPr preferRelativeResize="1">
          <a:picLocks noChangeAspect="1"/>
        </xdr:cNvPicPr>
      </xdr:nvPicPr>
      <xdr:blipFill>
        <a:blip r:embed="rId1"/>
        <a:srcRect t="12675"/>
        <a:stretch>
          <a:fillRect/>
        </a:stretch>
      </xdr:blipFill>
      <xdr:spPr>
        <a:xfrm>
          <a:off x="723900" y="66675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53"/>
  <sheetViews>
    <sheetView tabSelected="1" view="pageLayout" zoomScale="98" zoomScaleNormal="110" zoomScalePageLayoutView="98" workbookViewId="0" topLeftCell="A1">
      <selection activeCell="N12" sqref="N12:U12"/>
    </sheetView>
  </sheetViews>
  <sheetFormatPr defaultColWidth="9.140625" defaultRowHeight="12.75"/>
  <cols>
    <col min="1" max="1" width="8.8515625" style="2" customWidth="1"/>
    <col min="2" max="2" width="2.57421875" style="2" customWidth="1"/>
    <col min="3" max="5" width="2.8515625" style="2" customWidth="1"/>
    <col min="6" max="6" width="2.28125" style="2" customWidth="1"/>
    <col min="7" max="12" width="2.8515625" style="2" customWidth="1"/>
    <col min="13" max="13" width="3.421875" style="2" customWidth="1"/>
    <col min="14" max="21" width="2.8515625" style="2" customWidth="1"/>
    <col min="22" max="22" width="8.00390625" style="2" customWidth="1"/>
    <col min="23" max="25" width="2.8515625" style="2" customWidth="1"/>
    <col min="26" max="26" width="3.421875" style="2" customWidth="1"/>
    <col min="27" max="27" width="2.8515625" style="2" customWidth="1"/>
    <col min="28" max="28" width="3.7109375" style="2" customWidth="1"/>
    <col min="29" max="30" width="2.8515625" style="2" customWidth="1"/>
    <col min="31" max="31" width="5.140625" style="2" customWidth="1"/>
    <col min="32" max="32" width="9.140625" style="2" customWidth="1"/>
    <col min="33" max="16384" width="9.140625" style="2" customWidth="1"/>
  </cols>
  <sheetData>
    <row r="1" spans="2:38" ht="30.75" customHeight="1">
      <c r="B1" s="74"/>
      <c r="C1" s="75"/>
      <c r="D1" s="75"/>
      <c r="E1" s="75"/>
      <c r="F1" s="76"/>
      <c r="G1" s="119" t="s">
        <v>63</v>
      </c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1"/>
      <c r="W1" s="114" t="s">
        <v>62</v>
      </c>
      <c r="X1" s="115"/>
      <c r="Y1" s="115"/>
      <c r="Z1" s="115"/>
      <c r="AA1" s="115"/>
      <c r="AB1" s="116"/>
      <c r="AC1" s="114" t="s">
        <v>61</v>
      </c>
      <c r="AD1" s="115"/>
      <c r="AE1" s="116"/>
      <c r="AF1" s="20"/>
      <c r="AG1" s="20"/>
      <c r="AH1" s="20"/>
      <c r="AI1" s="20"/>
      <c r="AJ1" s="20"/>
      <c r="AK1" s="20"/>
      <c r="AL1" s="20"/>
    </row>
    <row r="2" spans="2:38" ht="30" customHeight="1">
      <c r="B2" s="77"/>
      <c r="C2" s="78"/>
      <c r="D2" s="78"/>
      <c r="E2" s="78"/>
      <c r="F2" s="79"/>
      <c r="G2" s="122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4"/>
      <c r="W2" s="114" t="s">
        <v>67</v>
      </c>
      <c r="X2" s="117"/>
      <c r="Y2" s="117"/>
      <c r="Z2" s="117"/>
      <c r="AA2" s="117"/>
      <c r="AB2" s="118"/>
      <c r="AC2" s="114" t="s">
        <v>60</v>
      </c>
      <c r="AD2" s="115"/>
      <c r="AE2" s="116"/>
      <c r="AF2" s="20"/>
      <c r="AG2" s="20"/>
      <c r="AH2" s="20"/>
      <c r="AI2" s="20"/>
      <c r="AJ2" s="20"/>
      <c r="AK2" s="20"/>
      <c r="AL2" s="20"/>
    </row>
    <row r="3" spans="2:38" ht="33.75" customHeight="1">
      <c r="B3" s="125" t="s">
        <v>65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7"/>
      <c r="W3" s="114" t="s">
        <v>66</v>
      </c>
      <c r="X3" s="115"/>
      <c r="Y3" s="115"/>
      <c r="Z3" s="115"/>
      <c r="AA3" s="115"/>
      <c r="AB3" s="115"/>
      <c r="AC3" s="115"/>
      <c r="AD3" s="115"/>
      <c r="AE3" s="116"/>
      <c r="AF3" s="20"/>
      <c r="AG3" s="20"/>
      <c r="AH3" s="20"/>
      <c r="AI3" s="20"/>
      <c r="AJ3" s="20"/>
      <c r="AK3" s="20"/>
      <c r="AL3" s="20"/>
    </row>
    <row r="4" spans="2:38" ht="3" customHeight="1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20"/>
      <c r="AG4" s="20"/>
      <c r="AH4" s="20"/>
      <c r="AI4" s="20"/>
      <c r="AJ4" s="20"/>
      <c r="AK4" s="20"/>
      <c r="AL4" s="20"/>
    </row>
    <row r="5" spans="2:38" ht="7.5" customHeight="1">
      <c r="B5" s="58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60"/>
      <c r="AF5" s="20"/>
      <c r="AG5" s="20"/>
      <c r="AH5" s="20"/>
      <c r="AI5" s="20"/>
      <c r="AJ5" s="20"/>
      <c r="AK5" s="20"/>
      <c r="AL5" s="20"/>
    </row>
    <row r="6" spans="2:38" ht="15" customHeight="1">
      <c r="B6" s="62" t="s">
        <v>20</v>
      </c>
      <c r="C6" s="63"/>
      <c r="D6" s="63"/>
      <c r="E6" s="63"/>
      <c r="F6" s="63"/>
      <c r="G6" s="63"/>
      <c r="H6" s="63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3"/>
      <c r="AF6" s="20"/>
      <c r="AG6" s="20"/>
      <c r="AH6" s="20"/>
      <c r="AI6" s="20"/>
      <c r="AJ6" s="20"/>
      <c r="AK6" s="20"/>
      <c r="AL6" s="20"/>
    </row>
    <row r="7" spans="2:38" ht="7.5" customHeight="1">
      <c r="B7" s="58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0"/>
      <c r="AF7" s="20"/>
      <c r="AG7" s="23">
        <f>IF(K8="",0,1)</f>
        <v>0</v>
      </c>
      <c r="AH7" s="23">
        <f>IF(U8="",0,1)</f>
        <v>0</v>
      </c>
      <c r="AI7" s="20"/>
      <c r="AJ7" s="20"/>
      <c r="AK7" s="20"/>
      <c r="AL7" s="20"/>
    </row>
    <row r="8" spans="2:38" ht="15" customHeight="1">
      <c r="B8" s="65" t="s">
        <v>19</v>
      </c>
      <c r="C8" s="66"/>
      <c r="D8" s="66"/>
      <c r="E8" s="66"/>
      <c r="F8" s="66"/>
      <c r="G8" s="66"/>
      <c r="H8" s="66"/>
      <c r="I8" s="66"/>
      <c r="J8" s="66"/>
      <c r="K8" s="1"/>
      <c r="L8" s="45" t="s">
        <v>24</v>
      </c>
      <c r="M8" s="46"/>
      <c r="N8" s="46"/>
      <c r="O8" s="46"/>
      <c r="P8" s="46"/>
      <c r="Q8" s="46"/>
      <c r="R8" s="46"/>
      <c r="S8" s="46"/>
      <c r="T8" s="47"/>
      <c r="U8" s="1"/>
      <c r="V8" s="64" t="s">
        <v>46</v>
      </c>
      <c r="W8" s="46"/>
      <c r="X8" s="46"/>
      <c r="Y8" s="46"/>
      <c r="Z8" s="46"/>
      <c r="AA8" s="46"/>
      <c r="AB8" s="46"/>
      <c r="AC8" s="46"/>
      <c r="AD8" s="46"/>
      <c r="AE8" s="47"/>
      <c r="AF8" s="20"/>
      <c r="AG8" s="23"/>
      <c r="AH8" s="23"/>
      <c r="AI8" s="20"/>
      <c r="AJ8" s="20"/>
      <c r="AK8" s="20"/>
      <c r="AL8" s="20"/>
    </row>
    <row r="9" spans="2:38" ht="7.5" customHeight="1">
      <c r="B9" s="84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6"/>
      <c r="AF9" s="20"/>
      <c r="AG9" s="20"/>
      <c r="AH9" s="20"/>
      <c r="AI9" s="20"/>
      <c r="AJ9" s="20"/>
      <c r="AK9" s="20"/>
      <c r="AL9" s="20"/>
    </row>
    <row r="10" spans="2:38" ht="5.25" customHeight="1"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20"/>
      <c r="AG10" s="108" t="str">
        <f>IF((OR($AG$7*$AH$7=1,$AG$7+$AH$7&lt;&gt;1)),"MARCAR CORRETAMENTE O TIPO DE VERIFICAÇÃO","")</f>
        <v>MARCAR CORRETAMENTE O TIPO DE VERIFICAÇÃO</v>
      </c>
      <c r="AH10" s="108"/>
      <c r="AI10" s="108"/>
      <c r="AJ10" s="20"/>
      <c r="AK10" s="20"/>
      <c r="AL10" s="20"/>
    </row>
    <row r="11" spans="2:38" ht="19.5" customHeight="1">
      <c r="B11" s="88" t="s">
        <v>2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90"/>
      <c r="S11" s="90"/>
      <c r="T11" s="90"/>
      <c r="U11" s="90"/>
      <c r="V11" s="89"/>
      <c r="W11" s="89"/>
      <c r="X11" s="89"/>
      <c r="Y11" s="89"/>
      <c r="Z11" s="89"/>
      <c r="AA11" s="89"/>
      <c r="AB11" s="89"/>
      <c r="AC11" s="89"/>
      <c r="AD11" s="89"/>
      <c r="AE11" s="91"/>
      <c r="AF11" s="20"/>
      <c r="AG11" s="108"/>
      <c r="AH11" s="108"/>
      <c r="AI11" s="108"/>
      <c r="AJ11" s="20"/>
      <c r="AK11" s="20"/>
      <c r="AL11" s="20"/>
    </row>
    <row r="12" spans="2:38" ht="19.5" customHeight="1">
      <c r="B12" s="32" t="s">
        <v>23</v>
      </c>
      <c r="C12" s="33"/>
      <c r="D12" s="48"/>
      <c r="E12" s="48"/>
      <c r="F12" s="48"/>
      <c r="G12" s="48"/>
      <c r="H12" s="48"/>
      <c r="I12" s="48"/>
      <c r="J12" s="48"/>
      <c r="K12" s="48"/>
      <c r="L12" s="32" t="s">
        <v>0</v>
      </c>
      <c r="M12" s="33"/>
      <c r="N12" s="48"/>
      <c r="O12" s="48"/>
      <c r="P12" s="48"/>
      <c r="Q12" s="48"/>
      <c r="R12" s="48"/>
      <c r="S12" s="48"/>
      <c r="T12" s="48"/>
      <c r="U12" s="49"/>
      <c r="V12" s="33" t="s">
        <v>1</v>
      </c>
      <c r="W12" s="33"/>
      <c r="X12" s="33"/>
      <c r="Y12" s="33"/>
      <c r="Z12" s="33"/>
      <c r="AA12" s="48"/>
      <c r="AB12" s="48"/>
      <c r="AC12" s="48"/>
      <c r="AD12" s="48"/>
      <c r="AE12" s="49"/>
      <c r="AF12" s="20"/>
      <c r="AG12" s="20"/>
      <c r="AH12" s="20"/>
      <c r="AI12" s="20"/>
      <c r="AJ12" s="20"/>
      <c r="AK12" s="20"/>
      <c r="AL12" s="20"/>
    </row>
    <row r="13" spans="2:38" ht="19.5" customHeight="1">
      <c r="B13" s="80" t="s">
        <v>55</v>
      </c>
      <c r="C13" s="81"/>
      <c r="D13" s="81"/>
      <c r="E13" s="48"/>
      <c r="F13" s="48"/>
      <c r="G13" s="48"/>
      <c r="H13" s="48"/>
      <c r="I13" s="48"/>
      <c r="J13" s="48"/>
      <c r="K13" s="49"/>
      <c r="L13" s="80" t="s">
        <v>56</v>
      </c>
      <c r="M13" s="81"/>
      <c r="N13" s="81"/>
      <c r="O13" s="81"/>
      <c r="P13" s="48"/>
      <c r="Q13" s="48"/>
      <c r="R13" s="48"/>
      <c r="S13" s="48"/>
      <c r="T13" s="48"/>
      <c r="U13" s="49"/>
      <c r="V13" s="80" t="s">
        <v>57</v>
      </c>
      <c r="W13" s="81"/>
      <c r="X13" s="81"/>
      <c r="Y13" s="48"/>
      <c r="Z13" s="48"/>
      <c r="AA13" s="48"/>
      <c r="AB13" s="48"/>
      <c r="AC13" s="48"/>
      <c r="AD13" s="48"/>
      <c r="AE13" s="49"/>
      <c r="AF13" s="20"/>
      <c r="AG13" s="20"/>
      <c r="AH13" s="20"/>
      <c r="AI13" s="20"/>
      <c r="AJ13" s="20"/>
      <c r="AK13" s="20"/>
      <c r="AL13" s="20"/>
    </row>
    <row r="14" spans="2:38" ht="6.75" customHeight="1"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20"/>
      <c r="AG14" s="20"/>
      <c r="AH14" s="20"/>
      <c r="AI14" s="20"/>
      <c r="AJ14" s="20"/>
      <c r="AK14" s="20"/>
      <c r="AL14" s="20"/>
    </row>
    <row r="15" spans="2:38" ht="19.5" customHeight="1">
      <c r="B15" s="50" t="s">
        <v>59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2"/>
      <c r="Q15" s="52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3"/>
      <c r="AF15" s="20"/>
      <c r="AG15" s="20"/>
      <c r="AH15" s="20"/>
      <c r="AI15" s="20"/>
      <c r="AJ15" s="20"/>
      <c r="AK15" s="20"/>
      <c r="AL15" s="20"/>
    </row>
    <row r="16" spans="2:38" ht="14.25" customHeight="1">
      <c r="B16" s="54" t="s">
        <v>25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3"/>
      <c r="Q16" s="4"/>
      <c r="R16" s="55" t="s">
        <v>45</v>
      </c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6"/>
      <c r="AF16" s="20"/>
      <c r="AG16" s="20"/>
      <c r="AH16" s="20"/>
      <c r="AI16" s="20"/>
      <c r="AJ16" s="20"/>
      <c r="AK16" s="20"/>
      <c r="AL16" s="20"/>
    </row>
    <row r="17" spans="2:38" ht="19.5" customHeight="1">
      <c r="B17" s="41" t="s">
        <v>3</v>
      </c>
      <c r="C17" s="41"/>
      <c r="D17" s="35" t="s">
        <v>17</v>
      </c>
      <c r="E17" s="35"/>
      <c r="F17" s="35"/>
      <c r="G17" s="35"/>
      <c r="H17" s="35"/>
      <c r="I17" s="35"/>
      <c r="J17" s="42" t="s">
        <v>36</v>
      </c>
      <c r="K17" s="43"/>
      <c r="L17" s="43"/>
      <c r="M17" s="43"/>
      <c r="N17" s="43"/>
      <c r="O17" s="43"/>
      <c r="P17" s="5"/>
      <c r="Q17" s="6"/>
      <c r="R17" s="40" t="s">
        <v>3</v>
      </c>
      <c r="S17" s="41"/>
      <c r="T17" s="35" t="s">
        <v>17</v>
      </c>
      <c r="U17" s="35"/>
      <c r="V17" s="35"/>
      <c r="W17" s="35"/>
      <c r="X17" s="35"/>
      <c r="Y17" s="35"/>
      <c r="Z17" s="42" t="s">
        <v>36</v>
      </c>
      <c r="AA17" s="43"/>
      <c r="AB17" s="43"/>
      <c r="AC17" s="43"/>
      <c r="AD17" s="43"/>
      <c r="AE17" s="44"/>
      <c r="AF17" s="20"/>
      <c r="AG17" s="20"/>
      <c r="AH17" s="20"/>
      <c r="AI17" s="20"/>
      <c r="AJ17" s="20"/>
      <c r="AK17" s="20"/>
      <c r="AL17" s="20"/>
    </row>
    <row r="18" spans="2:38" ht="19.5" customHeight="1">
      <c r="B18" s="41">
        <v>1</v>
      </c>
      <c r="C18" s="41"/>
      <c r="D18" s="35" t="s">
        <v>5</v>
      </c>
      <c r="E18" s="35"/>
      <c r="F18" s="35"/>
      <c r="G18" s="35"/>
      <c r="H18" s="35"/>
      <c r="I18" s="35"/>
      <c r="J18" s="42" t="s">
        <v>11</v>
      </c>
      <c r="K18" s="43"/>
      <c r="L18" s="43"/>
      <c r="M18" s="43"/>
      <c r="N18" s="43"/>
      <c r="O18" s="43"/>
      <c r="P18" s="5"/>
      <c r="Q18" s="6"/>
      <c r="R18" s="40">
        <v>1</v>
      </c>
      <c r="S18" s="41"/>
      <c r="T18" s="35" t="s">
        <v>5</v>
      </c>
      <c r="U18" s="35"/>
      <c r="V18" s="35"/>
      <c r="W18" s="35"/>
      <c r="X18" s="35"/>
      <c r="Y18" s="35"/>
      <c r="Z18" s="42" t="s">
        <v>13</v>
      </c>
      <c r="AA18" s="43"/>
      <c r="AB18" s="43"/>
      <c r="AC18" s="43"/>
      <c r="AD18" s="43"/>
      <c r="AE18" s="44"/>
      <c r="AF18" s="20"/>
      <c r="AG18" s="20"/>
      <c r="AH18" s="20"/>
      <c r="AI18" s="20"/>
      <c r="AJ18" s="20"/>
      <c r="AK18" s="20"/>
      <c r="AL18" s="20"/>
    </row>
    <row r="19" spans="2:38" ht="19.5" customHeight="1">
      <c r="B19" s="41">
        <v>2</v>
      </c>
      <c r="C19" s="41"/>
      <c r="D19" s="35" t="s">
        <v>10</v>
      </c>
      <c r="E19" s="35"/>
      <c r="F19" s="35"/>
      <c r="G19" s="35"/>
      <c r="H19" s="35"/>
      <c r="I19" s="35"/>
      <c r="J19" s="42" t="s">
        <v>12</v>
      </c>
      <c r="K19" s="43"/>
      <c r="L19" s="43"/>
      <c r="M19" s="43"/>
      <c r="N19" s="43"/>
      <c r="O19" s="43"/>
      <c r="P19" s="7"/>
      <c r="Q19" s="8"/>
      <c r="R19" s="40">
        <v>2</v>
      </c>
      <c r="S19" s="41"/>
      <c r="T19" s="35" t="s">
        <v>10</v>
      </c>
      <c r="U19" s="35"/>
      <c r="V19" s="35"/>
      <c r="W19" s="35"/>
      <c r="X19" s="35"/>
      <c r="Y19" s="35"/>
      <c r="Z19" s="42" t="s">
        <v>14</v>
      </c>
      <c r="AA19" s="43"/>
      <c r="AB19" s="43"/>
      <c r="AC19" s="43"/>
      <c r="AD19" s="43"/>
      <c r="AE19" s="44"/>
      <c r="AF19" s="20"/>
      <c r="AG19" s="20"/>
      <c r="AH19" s="20"/>
      <c r="AI19" s="20"/>
      <c r="AJ19" s="20"/>
      <c r="AK19" s="20"/>
      <c r="AL19" s="20"/>
    </row>
    <row r="20" spans="2:38" ht="6" customHeight="1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70"/>
      <c r="Q20" s="70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20"/>
      <c r="AG20" s="20"/>
      <c r="AH20" s="20"/>
      <c r="AI20" s="20"/>
      <c r="AJ20" s="20"/>
      <c r="AK20" s="20"/>
      <c r="AL20" s="20"/>
    </row>
    <row r="21" spans="2:38" ht="15.75" customHeight="1">
      <c r="B21" s="109" t="s">
        <v>26</v>
      </c>
      <c r="C21" s="110"/>
      <c r="D21" s="110"/>
      <c r="E21" s="110"/>
      <c r="F21" s="110"/>
      <c r="G21" s="110"/>
      <c r="H21" s="110"/>
      <c r="I21" s="110"/>
      <c r="J21" s="110"/>
      <c r="K21" s="111">
        <f>IF(N23="","",(IF((OR($AG$7*$AH$7=1,$AG$7+$AH$7&lt;&gt;1)),"MARCAR CORRETAMENTE O TIPO DE VERIFICAÇÃO","")))</f>
      </c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2"/>
      <c r="AF21" s="20"/>
      <c r="AG21" s="20"/>
      <c r="AH21" s="20"/>
      <c r="AI21" s="20"/>
      <c r="AJ21" s="20"/>
      <c r="AK21" s="20"/>
      <c r="AL21" s="20"/>
    </row>
    <row r="22" spans="2:38" ht="19.5" customHeight="1">
      <c r="B22" s="93" t="s">
        <v>18</v>
      </c>
      <c r="C22" s="93"/>
      <c r="D22" s="93"/>
      <c r="E22" s="93"/>
      <c r="F22" s="93"/>
      <c r="G22" s="93"/>
      <c r="H22" s="41" t="s">
        <v>39</v>
      </c>
      <c r="I22" s="41"/>
      <c r="J22" s="41"/>
      <c r="K22" s="41"/>
      <c r="L22" s="41"/>
      <c r="M22" s="41"/>
      <c r="N22" s="41" t="s">
        <v>40</v>
      </c>
      <c r="O22" s="41"/>
      <c r="P22" s="41"/>
      <c r="Q22" s="41"/>
      <c r="R22" s="41"/>
      <c r="S22" s="41"/>
      <c r="T22" s="41" t="s">
        <v>41</v>
      </c>
      <c r="U22" s="41"/>
      <c r="V22" s="41"/>
      <c r="W22" s="41"/>
      <c r="X22" s="41"/>
      <c r="Y22" s="41"/>
      <c r="Z22" s="41" t="s">
        <v>42</v>
      </c>
      <c r="AA22" s="41"/>
      <c r="AB22" s="41"/>
      <c r="AC22" s="41"/>
      <c r="AD22" s="41"/>
      <c r="AE22" s="41"/>
      <c r="AF22" s="20"/>
      <c r="AG22" s="20"/>
      <c r="AH22" s="20"/>
      <c r="AI22" s="20"/>
      <c r="AJ22" s="20"/>
      <c r="AK22" s="20"/>
      <c r="AL22" s="20"/>
    </row>
    <row r="23" spans="2:38" ht="19.5" customHeight="1">
      <c r="B23" s="35" t="s">
        <v>43</v>
      </c>
      <c r="C23" s="35"/>
      <c r="D23" s="35"/>
      <c r="E23" s="35"/>
      <c r="F23" s="35"/>
      <c r="G23" s="35"/>
      <c r="H23" s="98">
        <v>0</v>
      </c>
      <c r="I23" s="98"/>
      <c r="J23" s="98"/>
      <c r="K23" s="98"/>
      <c r="L23" s="98"/>
      <c r="M23" s="98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20"/>
      <c r="AG23" s="20"/>
      <c r="AH23" s="20"/>
      <c r="AI23" s="20"/>
      <c r="AJ23" s="20"/>
      <c r="AK23" s="20"/>
      <c r="AL23" s="20"/>
    </row>
    <row r="24" spans="2:38" ht="19.5" customHeight="1">
      <c r="B24" s="42" t="s">
        <v>27</v>
      </c>
      <c r="C24" s="43"/>
      <c r="D24" s="43"/>
      <c r="E24" s="43"/>
      <c r="F24" s="43"/>
      <c r="G24" s="44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20"/>
      <c r="AG24" s="20"/>
      <c r="AH24" s="20"/>
      <c r="AI24" s="20"/>
      <c r="AJ24" s="20"/>
      <c r="AK24" s="20"/>
      <c r="AL24" s="20"/>
    </row>
    <row r="25" spans="2:38" ht="19.5" customHeight="1">
      <c r="B25" s="42" t="s">
        <v>28</v>
      </c>
      <c r="C25" s="43"/>
      <c r="D25" s="43"/>
      <c r="E25" s="43"/>
      <c r="F25" s="43"/>
      <c r="G25" s="44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20"/>
      <c r="AG25" s="20"/>
      <c r="AH25" s="20"/>
      <c r="AI25" s="20"/>
      <c r="AJ25" s="20"/>
      <c r="AK25" s="20"/>
      <c r="AL25" s="20"/>
    </row>
    <row r="26" spans="2:38" ht="19.5" customHeight="1">
      <c r="B26" s="42" t="s">
        <v>29</v>
      </c>
      <c r="C26" s="43"/>
      <c r="D26" s="43"/>
      <c r="E26" s="43"/>
      <c r="F26" s="43"/>
      <c r="G26" s="44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20"/>
      <c r="AG26" s="20"/>
      <c r="AH26" s="20"/>
      <c r="AI26" s="20"/>
      <c r="AJ26" s="20"/>
      <c r="AK26" s="20"/>
      <c r="AL26" s="20"/>
    </row>
    <row r="27" spans="2:38" ht="19.5" customHeight="1">
      <c r="B27" s="42" t="s">
        <v>30</v>
      </c>
      <c r="C27" s="43"/>
      <c r="D27" s="43"/>
      <c r="E27" s="43"/>
      <c r="F27" s="43"/>
      <c r="G27" s="44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20"/>
      <c r="AG27" s="20"/>
      <c r="AH27" s="20"/>
      <c r="AI27" s="20"/>
      <c r="AJ27" s="20"/>
      <c r="AK27" s="20"/>
      <c r="AL27" s="20"/>
    </row>
    <row r="28" spans="2:38" ht="19.5" customHeight="1">
      <c r="B28" s="42" t="s">
        <v>31</v>
      </c>
      <c r="C28" s="43"/>
      <c r="D28" s="43"/>
      <c r="E28" s="43"/>
      <c r="F28" s="43"/>
      <c r="G28" s="44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20"/>
      <c r="AG28" s="20"/>
      <c r="AH28" s="20"/>
      <c r="AI28" s="20"/>
      <c r="AJ28" s="20"/>
      <c r="AK28" s="20"/>
      <c r="AL28" s="20"/>
    </row>
    <row r="29" spans="2:38" ht="19.5" customHeight="1">
      <c r="B29" s="38" t="s">
        <v>32</v>
      </c>
      <c r="C29" s="39"/>
      <c r="D29" s="39"/>
      <c r="E29" s="39"/>
      <c r="F29" s="39"/>
      <c r="G29" s="40"/>
      <c r="H29" s="31">
        <f>IF(H28="","",(AVERAGE(H24:H28)))</f>
      </c>
      <c r="I29" s="31"/>
      <c r="J29" s="31"/>
      <c r="K29" s="31"/>
      <c r="L29" s="31"/>
      <c r="M29" s="31"/>
      <c r="N29" s="31">
        <f>IF(N28="","",(AVERAGE(N24:N28)))</f>
      </c>
      <c r="O29" s="31"/>
      <c r="P29" s="31"/>
      <c r="Q29" s="31"/>
      <c r="R29" s="31"/>
      <c r="S29" s="31"/>
      <c r="T29" s="31">
        <f>IF(T28="","",(AVERAGE(T24:T28)))</f>
      </c>
      <c r="U29" s="31"/>
      <c r="V29" s="31"/>
      <c r="W29" s="31"/>
      <c r="X29" s="31"/>
      <c r="Y29" s="31"/>
      <c r="Z29" s="31">
        <f>IF(Z28="","",(AVERAGE(Z24:Z28)))</f>
      </c>
      <c r="AA29" s="31"/>
      <c r="AB29" s="31"/>
      <c r="AC29" s="31"/>
      <c r="AD29" s="31"/>
      <c r="AE29" s="31"/>
      <c r="AF29" s="20"/>
      <c r="AG29" s="22" t="s">
        <v>47</v>
      </c>
      <c r="AH29" s="22" t="s">
        <v>48</v>
      </c>
      <c r="AI29" s="22" t="s">
        <v>49</v>
      </c>
      <c r="AJ29" s="22" t="s">
        <v>50</v>
      </c>
      <c r="AK29" s="20"/>
      <c r="AL29" s="20"/>
    </row>
    <row r="30" spans="2:38" ht="19.5" customHeight="1">
      <c r="B30" s="38" t="s">
        <v>4</v>
      </c>
      <c r="C30" s="39"/>
      <c r="D30" s="39"/>
      <c r="E30" s="39"/>
      <c r="F30" s="39"/>
      <c r="G30" s="40"/>
      <c r="H30" s="31">
        <f>IF(H28="","",(H23-H29))</f>
      </c>
      <c r="I30" s="31"/>
      <c r="J30" s="31"/>
      <c r="K30" s="31"/>
      <c r="L30" s="31"/>
      <c r="M30" s="31"/>
      <c r="N30" s="31">
        <f>IF(N28="","",(N23-N29))</f>
      </c>
      <c r="O30" s="31"/>
      <c r="P30" s="31"/>
      <c r="Q30" s="31"/>
      <c r="R30" s="31"/>
      <c r="S30" s="31"/>
      <c r="T30" s="31">
        <f>IF(T28="","",(T23-T29))</f>
      </c>
      <c r="U30" s="31"/>
      <c r="V30" s="31"/>
      <c r="W30" s="31"/>
      <c r="X30" s="31"/>
      <c r="Y30" s="31"/>
      <c r="Z30" s="31">
        <f>IF(Z28="","",(Z23-Z29))</f>
      </c>
      <c r="AA30" s="31"/>
      <c r="AB30" s="31"/>
      <c r="AC30" s="31"/>
      <c r="AD30" s="31"/>
      <c r="AE30" s="31"/>
      <c r="AF30" s="20"/>
      <c r="AG30" s="22">
        <f>IF(H28="","",(IF(AND($K$8&lt;&gt;"",$U$8=""),(IF(ABS(H30)&lt;=(0.15),1,0)),(IF(ABS(H30)&lt;=(0.25),1,0)))))</f>
      </c>
      <c r="AH30" s="22">
        <f>IF(N28="","",IF(N23&lt;=2.5,(IF(AND($K$8&lt;&gt;"",$U$8=""),(IF(ABS(N30)&lt;=(0.15),1,0)),(IF(ABS(N30)&lt;=(0.25),1,0)))),(IF(AND($K$8&lt;&gt;"",$U$8=""),(IF(ABS(N30)&lt;=(0.3),1,0)),(IF(ABS(N30)&lt;=(0.5),1,0))))))</f>
      </c>
      <c r="AI30" s="22">
        <f>IF(T28="","",IF(T23&lt;=2.5,(IF(AND($K$8&lt;&gt;"",$U$8=""),(IF(ABS(T30)&lt;=(0.15),1,0)),(IF(ABS(T30)&lt;=(0.25),1,0)))),(IF(AND($K$8&lt;&gt;"",$U$8=""),(IF(ABS(T30)&lt;=(0.3),1,0)),(IF(ABS(T30)&lt;=(0.5),1,0))))))</f>
      </c>
      <c r="AJ30" s="22">
        <f>IF(Z28="","",IF(Z23&lt;=2.5,(IF(AND($K$8&lt;&gt;"",$U$8=""),(IF(ABS(Z30)&lt;=(0.15),1,0)),(IF(ABS(Z30)&lt;=(0.25),1,0)))),(IF(AND($K$8&lt;&gt;"",$U$8=""),(IF(ABS(Z30)&lt;=(0.3),1,0)),(IF(ABS(Z30)&lt;=(0.5),1,0))))))</f>
      </c>
      <c r="AK30" s="20"/>
      <c r="AL30" s="20"/>
    </row>
    <row r="31" spans="2:38" ht="9" customHeight="1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4"/>
      <c r="AF31" s="20"/>
      <c r="AG31" s="20"/>
      <c r="AH31" s="20"/>
      <c r="AI31" s="20"/>
      <c r="AJ31" s="20"/>
      <c r="AK31" s="20"/>
      <c r="AL31" s="20"/>
    </row>
    <row r="32" spans="2:38" ht="15.75" customHeight="1">
      <c r="B32" s="109" t="s">
        <v>33</v>
      </c>
      <c r="C32" s="110"/>
      <c r="D32" s="110"/>
      <c r="E32" s="110"/>
      <c r="F32" s="110"/>
      <c r="G32" s="110"/>
      <c r="H32" s="110"/>
      <c r="I32" s="111">
        <f>IF(N23="","",(IF((OR($AG$7*$AH$7=1,$AG$7+$AH$7&lt;&gt;1)),"MARCAR CORRETAMENTE O TIPO DE VERIFICAÇÃO","")))</f>
      </c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2"/>
      <c r="AF32" s="20"/>
      <c r="AG32" s="20"/>
      <c r="AH32" s="21">
        <f>IF(AND(N28="",N33=""),"",(IF(N38&lt;4,0,1)))</f>
      </c>
      <c r="AI32" s="21">
        <f>IF(AND(T28="",T33=""),"",(IF(T38&lt;4,0,1)))</f>
      </c>
      <c r="AJ32" s="21">
        <f>IF(AND(Z28="",Z33=""),"",(IF(Z38&lt;4,0,1)))</f>
      </c>
      <c r="AK32" s="20"/>
      <c r="AL32" s="20"/>
    </row>
    <row r="33" spans="2:38" ht="19.5" customHeight="1">
      <c r="B33" s="35" t="s">
        <v>53</v>
      </c>
      <c r="C33" s="35"/>
      <c r="D33" s="35"/>
      <c r="E33" s="35"/>
      <c r="F33" s="35"/>
      <c r="G33" s="35"/>
      <c r="H33" s="31" t="s">
        <v>51</v>
      </c>
      <c r="I33" s="31"/>
      <c r="J33" s="31"/>
      <c r="K33" s="31"/>
      <c r="L33" s="31"/>
      <c r="M33" s="31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0"/>
      <c r="AG33" s="20"/>
      <c r="AH33" s="20"/>
      <c r="AI33" s="20"/>
      <c r="AJ33" s="20"/>
      <c r="AK33" s="20"/>
      <c r="AL33" s="20"/>
    </row>
    <row r="34" spans="2:38" ht="19.5" customHeight="1">
      <c r="B34" s="35" t="s">
        <v>52</v>
      </c>
      <c r="C34" s="35"/>
      <c r="D34" s="35"/>
      <c r="E34" s="35"/>
      <c r="F34" s="35"/>
      <c r="G34" s="35"/>
      <c r="H34" s="36" t="s">
        <v>51</v>
      </c>
      <c r="I34" s="36"/>
      <c r="J34" s="36"/>
      <c r="K34" s="36"/>
      <c r="L34" s="36"/>
      <c r="M34" s="36"/>
      <c r="N34" s="29">
        <f>IF(N33="","",((((STDEV(N24:S28))/SQRT(5))/N29)))</f>
      </c>
      <c r="O34" s="29"/>
      <c r="P34" s="29"/>
      <c r="Q34" s="29"/>
      <c r="R34" s="29"/>
      <c r="S34" s="29"/>
      <c r="T34" s="29">
        <f>IF(T33="","",((((STDEV(T24:T28))/SQRT(5))/T29)))</f>
      </c>
      <c r="U34" s="29"/>
      <c r="V34" s="29"/>
      <c r="W34" s="29"/>
      <c r="X34" s="29"/>
      <c r="Y34" s="29"/>
      <c r="Z34" s="29">
        <f>IF(Z33="","",((((STDEV(Z24:Z28))/SQRT(5))/Z29)))</f>
      </c>
      <c r="AA34" s="29"/>
      <c r="AB34" s="29"/>
      <c r="AC34" s="29"/>
      <c r="AD34" s="29"/>
      <c r="AE34" s="29"/>
      <c r="AF34" s="20"/>
      <c r="AG34" s="20"/>
      <c r="AH34" s="20"/>
      <c r="AI34" s="20"/>
      <c r="AJ34" s="20"/>
      <c r="AK34" s="20"/>
      <c r="AL34" s="20"/>
    </row>
    <row r="35" spans="2:31" ht="19.5" customHeight="1">
      <c r="B35" s="35" t="s">
        <v>54</v>
      </c>
      <c r="C35" s="35"/>
      <c r="D35" s="35"/>
      <c r="E35" s="35"/>
      <c r="F35" s="35"/>
      <c r="G35" s="35"/>
      <c r="H35" s="36" t="s">
        <v>51</v>
      </c>
      <c r="I35" s="36"/>
      <c r="J35" s="36"/>
      <c r="K35" s="36"/>
      <c r="L35" s="36"/>
      <c r="M35" s="36"/>
      <c r="N35" s="29">
        <f>IF(N33="","",(N29*(SQRT(N33^2+N34^2))))</f>
      </c>
      <c r="O35" s="29"/>
      <c r="P35" s="29"/>
      <c r="Q35" s="29"/>
      <c r="R35" s="29"/>
      <c r="S35" s="29"/>
      <c r="T35" s="29">
        <f>IF(T33="","",(T29*(SQRT(T33^2+T34^2))))</f>
      </c>
      <c r="U35" s="29"/>
      <c r="V35" s="29"/>
      <c r="W35" s="29"/>
      <c r="X35" s="29"/>
      <c r="Y35" s="29"/>
      <c r="Z35" s="29">
        <f>IF(Z33="","",(Z29*(SQRT(Z33^2+Z34^2))))</f>
      </c>
      <c r="AA35" s="29"/>
      <c r="AB35" s="29"/>
      <c r="AC35" s="29"/>
      <c r="AD35" s="29"/>
      <c r="AE35" s="29"/>
    </row>
    <row r="36" spans="2:31" ht="19.5" customHeight="1">
      <c r="B36" s="35" t="s">
        <v>44</v>
      </c>
      <c r="C36" s="35"/>
      <c r="D36" s="35"/>
      <c r="E36" s="35"/>
      <c r="F36" s="35"/>
      <c r="G36" s="35"/>
      <c r="H36" s="30" t="s">
        <v>51</v>
      </c>
      <c r="I36" s="30"/>
      <c r="J36" s="30"/>
      <c r="K36" s="30"/>
      <c r="L36" s="30"/>
      <c r="M36" s="30"/>
      <c r="N36" s="30">
        <v>2</v>
      </c>
      <c r="O36" s="30"/>
      <c r="P36" s="30"/>
      <c r="Q36" s="30"/>
      <c r="R36" s="30"/>
      <c r="S36" s="30"/>
      <c r="T36" s="30">
        <v>2</v>
      </c>
      <c r="U36" s="30"/>
      <c r="V36" s="30"/>
      <c r="W36" s="30"/>
      <c r="X36" s="30"/>
      <c r="Y36" s="30"/>
      <c r="Z36" s="30">
        <v>2</v>
      </c>
      <c r="AA36" s="30"/>
      <c r="AB36" s="30"/>
      <c r="AC36" s="30"/>
      <c r="AD36" s="30"/>
      <c r="AE36" s="30"/>
    </row>
    <row r="37" spans="2:31" ht="19.5" customHeight="1">
      <c r="B37" s="35" t="s">
        <v>34</v>
      </c>
      <c r="C37" s="35"/>
      <c r="D37" s="35"/>
      <c r="E37" s="35"/>
      <c r="F37" s="35"/>
      <c r="G37" s="35"/>
      <c r="H37" s="36" t="s">
        <v>51</v>
      </c>
      <c r="I37" s="36"/>
      <c r="J37" s="36"/>
      <c r="K37" s="36"/>
      <c r="L37" s="36"/>
      <c r="M37" s="36"/>
      <c r="N37" s="29">
        <f>IF(N33="","",(N35*N36))</f>
      </c>
      <c r="O37" s="29"/>
      <c r="P37" s="29"/>
      <c r="Q37" s="29"/>
      <c r="R37" s="29"/>
      <c r="S37" s="29"/>
      <c r="T37" s="29">
        <f>IF(T33="","",(T35*T36))</f>
      </c>
      <c r="U37" s="29"/>
      <c r="V37" s="29"/>
      <c r="W37" s="29"/>
      <c r="X37" s="29"/>
      <c r="Y37" s="29"/>
      <c r="Z37" s="29">
        <f>IF(Z33="","",(Z35*Z36))</f>
      </c>
      <c r="AA37" s="29"/>
      <c r="AB37" s="29"/>
      <c r="AC37" s="29"/>
      <c r="AD37" s="29"/>
      <c r="AE37" s="29"/>
    </row>
    <row r="38" spans="2:31" ht="19.5" customHeight="1">
      <c r="B38" s="35" t="s">
        <v>35</v>
      </c>
      <c r="C38" s="35"/>
      <c r="D38" s="35"/>
      <c r="E38" s="35"/>
      <c r="F38" s="35"/>
      <c r="G38" s="35"/>
      <c r="H38" s="36" t="s">
        <v>51</v>
      </c>
      <c r="I38" s="36"/>
      <c r="J38" s="36"/>
      <c r="K38" s="36"/>
      <c r="L38" s="36"/>
      <c r="M38" s="36"/>
      <c r="N38" s="31">
        <f>IF(N33="","",(IF(AND(AG7=1,AH7=0),IF(N23&lt;=2.5,0.15/N37,0.3/N37),IF(N23&lt;=2.5,0.25/N37,0.5/N37))))</f>
      </c>
      <c r="O38" s="31"/>
      <c r="P38" s="31"/>
      <c r="Q38" s="31"/>
      <c r="R38" s="31"/>
      <c r="S38" s="31"/>
      <c r="T38" s="31">
        <f>IF(T33="","",(IF(AND(AG7=1,AH7=0),IF(T23&lt;=2.5,0.15/T37,0.3/T37),IF(T23&lt;=2.5,0.25/T37,0.5/T37))))</f>
      </c>
      <c r="U38" s="31"/>
      <c r="V38" s="31"/>
      <c r="W38" s="31"/>
      <c r="X38" s="31"/>
      <c r="Y38" s="31"/>
      <c r="Z38" s="31">
        <f>IF(Z33="","",(IF(AND(AG7=1,AH7=0),IF(Z23&lt;=2.5,0.15/Z37,0.3/Z37),IF(Z23&lt;=2.5,0.25/Z37,0.5/Z37))))</f>
      </c>
      <c r="AA38" s="31"/>
      <c r="AB38" s="31"/>
      <c r="AC38" s="31"/>
      <c r="AD38" s="31"/>
      <c r="AE38" s="31"/>
    </row>
    <row r="39" spans="2:31" ht="19.5" customHeight="1">
      <c r="B39" s="32" t="s">
        <v>38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4"/>
    </row>
    <row r="40" spans="2:31" ht="19.5" customHeight="1">
      <c r="B40" s="93" t="s">
        <v>37</v>
      </c>
      <c r="C40" s="93"/>
      <c r="D40" s="93"/>
      <c r="E40" s="93"/>
      <c r="F40" s="93"/>
      <c r="G40" s="93"/>
      <c r="H40" s="25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7"/>
    </row>
    <row r="41" spans="2:31" ht="12" customHeight="1">
      <c r="B41" s="107">
        <f>COUNTBLANK(H23:M24)</f>
        <v>11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</row>
    <row r="42" spans="2:31" ht="20.25" customHeight="1">
      <c r="B42" s="106" t="s">
        <v>6</v>
      </c>
      <c r="C42" s="106"/>
      <c r="D42" s="106"/>
      <c r="E42" s="106"/>
      <c r="F42" s="106"/>
      <c r="G42" s="106"/>
      <c r="H42" s="106"/>
      <c r="I42" s="106"/>
      <c r="J42" s="106"/>
      <c r="K42" s="10"/>
      <c r="L42" s="10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2:31" ht="22.5" customHeight="1">
      <c r="B43" s="99">
        <f>IF(AND(H30="",N30="",T30="",Z30="",N33="",T33="",Z33=""),"",(IF(AG30*AH30*AI30*AJ30*AH32*AI32*AJ32=1,"APROVADO","REPROVADO")))</f>
      </c>
      <c r="C43" s="100"/>
      <c r="D43" s="100"/>
      <c r="E43" s="100"/>
      <c r="F43" s="100"/>
      <c r="G43" s="100"/>
      <c r="H43" s="100"/>
      <c r="I43" s="100"/>
      <c r="J43" s="101"/>
      <c r="K43" s="24" t="s">
        <v>21</v>
      </c>
      <c r="L43" s="24"/>
      <c r="M43" s="24"/>
      <c r="N43" s="24"/>
      <c r="O43" s="105"/>
      <c r="P43" s="105"/>
      <c r="Q43" s="105"/>
      <c r="R43" s="105"/>
      <c r="S43" s="105"/>
      <c r="T43" s="105"/>
      <c r="U43" s="12"/>
      <c r="V43" s="24" t="s">
        <v>22</v>
      </c>
      <c r="W43" s="24"/>
      <c r="X43" s="24"/>
      <c r="Y43" s="24"/>
      <c r="Z43" s="105"/>
      <c r="AA43" s="105"/>
      <c r="AB43" s="105"/>
      <c r="AC43" s="105"/>
      <c r="AD43" s="105"/>
      <c r="AE43" s="105"/>
    </row>
    <row r="44" spans="2:31" ht="15.75" customHeight="1">
      <c r="B44" s="102"/>
      <c r="C44" s="103"/>
      <c r="D44" s="103"/>
      <c r="E44" s="103"/>
      <c r="F44" s="103"/>
      <c r="G44" s="103"/>
      <c r="H44" s="103"/>
      <c r="I44" s="103"/>
      <c r="J44" s="104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</row>
    <row r="45" spans="2:31" ht="18.75" customHeight="1">
      <c r="B45" s="11"/>
      <c r="C45" s="11"/>
      <c r="D45" s="13"/>
      <c r="E45" s="66"/>
      <c r="F45" s="66"/>
      <c r="G45" s="66"/>
      <c r="H45" s="66"/>
      <c r="I45" s="66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</row>
    <row r="46" spans="2:31" s="15" customFormat="1" ht="19.5" customHeight="1">
      <c r="B46" s="14"/>
      <c r="C46" s="14"/>
      <c r="D46" s="14"/>
      <c r="E46" s="96"/>
      <c r="F46" s="96"/>
      <c r="G46" s="96"/>
      <c r="H46" s="96"/>
      <c r="I46" s="96"/>
      <c r="J46" s="96"/>
      <c r="K46" s="96"/>
      <c r="L46" s="96"/>
      <c r="M46" s="96"/>
      <c r="N46" s="14"/>
      <c r="O46" s="14"/>
      <c r="P46" s="1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</row>
    <row r="47" spans="2:31" s="15" customFormat="1" ht="14.25" customHeight="1">
      <c r="B47" s="16"/>
      <c r="C47" s="17"/>
      <c r="D47" s="9"/>
      <c r="E47" s="97" t="s">
        <v>7</v>
      </c>
      <c r="F47" s="97"/>
      <c r="G47" s="97"/>
      <c r="H47" s="97"/>
      <c r="I47" s="97"/>
      <c r="J47" s="97"/>
      <c r="K47" s="97"/>
      <c r="L47" s="97"/>
      <c r="M47" s="97"/>
      <c r="N47" s="18"/>
      <c r="O47" s="18"/>
      <c r="P47" s="18"/>
      <c r="Q47" s="95" t="s">
        <v>8</v>
      </c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</row>
    <row r="48" spans="2:31" s="15" customFormat="1" ht="6.75" customHeight="1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</row>
    <row r="49" spans="2:31" s="19" customFormat="1" ht="15.75" customHeight="1">
      <c r="B49" s="71" t="s">
        <v>9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</row>
    <row r="50" spans="2:31" ht="10.5" customHeight="1">
      <c r="B50" s="72" t="s">
        <v>15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</row>
    <row r="51" spans="2:31" ht="11.25" customHeight="1">
      <c r="B51" s="72" t="s">
        <v>16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</row>
    <row r="52" spans="2:32" ht="8.25" customHeight="1">
      <c r="B52" s="113" t="s">
        <v>64</v>
      </c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</row>
    <row r="53" spans="2:31" ht="11.25" customHeight="1">
      <c r="B53" s="67" t="s">
        <v>58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</row>
  </sheetData>
  <sheetProtection password="C54E" sheet="1" selectLockedCells="1"/>
  <mergeCells count="158">
    <mergeCell ref="B52:AF52"/>
    <mergeCell ref="AC1:AE1"/>
    <mergeCell ref="AC2:AE2"/>
    <mergeCell ref="W1:AB1"/>
    <mergeCell ref="W2:AB2"/>
    <mergeCell ref="G1:V2"/>
    <mergeCell ref="W3:AE3"/>
    <mergeCell ref="B3:V3"/>
    <mergeCell ref="AA12:AE12"/>
    <mergeCell ref="V13:X13"/>
    <mergeCell ref="AG10:AI11"/>
    <mergeCell ref="B32:H32"/>
    <mergeCell ref="I32:AE32"/>
    <mergeCell ref="B21:J21"/>
    <mergeCell ref="K21:AE21"/>
    <mergeCell ref="T23:Y23"/>
    <mergeCell ref="Z23:AE23"/>
    <mergeCell ref="Z24:AE24"/>
    <mergeCell ref="Z22:AE22"/>
    <mergeCell ref="L13:O13"/>
    <mergeCell ref="B23:G23"/>
    <mergeCell ref="B22:G22"/>
    <mergeCell ref="Z27:AE27"/>
    <mergeCell ref="B41:AE41"/>
    <mergeCell ref="N29:S29"/>
    <mergeCell ref="B24:G24"/>
    <mergeCell ref="Z26:AE26"/>
    <mergeCell ref="E45:I45"/>
    <mergeCell ref="Z43:AE43"/>
    <mergeCell ref="K43:N43"/>
    <mergeCell ref="O43:T43"/>
    <mergeCell ref="H26:M26"/>
    <mergeCell ref="H27:M27"/>
    <mergeCell ref="N26:S26"/>
    <mergeCell ref="B42:J42"/>
    <mergeCell ref="N22:S22"/>
    <mergeCell ref="D18:I18"/>
    <mergeCell ref="H22:M22"/>
    <mergeCell ref="B48:AE48"/>
    <mergeCell ref="Q46:AE46"/>
    <mergeCell ref="Q47:AE47"/>
    <mergeCell ref="E46:M46"/>
    <mergeCell ref="E47:M47"/>
    <mergeCell ref="H23:M23"/>
    <mergeCell ref="B43:J44"/>
    <mergeCell ref="B51:AE51"/>
    <mergeCell ref="R19:S19"/>
    <mergeCell ref="T19:Y19"/>
    <mergeCell ref="Z19:AE19"/>
    <mergeCell ref="T30:Y30"/>
    <mergeCell ref="Z25:AE25"/>
    <mergeCell ref="B40:G40"/>
    <mergeCell ref="Z29:AE29"/>
    <mergeCell ref="H30:M30"/>
    <mergeCell ref="N25:S25"/>
    <mergeCell ref="B18:C18"/>
    <mergeCell ref="R18:S18"/>
    <mergeCell ref="T25:Y25"/>
    <mergeCell ref="T26:Y26"/>
    <mergeCell ref="T27:Y27"/>
    <mergeCell ref="N24:S24"/>
    <mergeCell ref="N23:S23"/>
    <mergeCell ref="T24:Y24"/>
    <mergeCell ref="T22:Y22"/>
    <mergeCell ref="J18:O18"/>
    <mergeCell ref="B14:AE14"/>
    <mergeCell ref="B1:F2"/>
    <mergeCell ref="B13:D13"/>
    <mergeCell ref="I6:AE6"/>
    <mergeCell ref="B9:AE9"/>
    <mergeCell ref="B10:AE10"/>
    <mergeCell ref="B11:AE11"/>
    <mergeCell ref="Y13:AE13"/>
    <mergeCell ref="D12:K12"/>
    <mergeCell ref="E13:K13"/>
    <mergeCell ref="B53:AE53"/>
    <mergeCell ref="B20:AE20"/>
    <mergeCell ref="B19:C19"/>
    <mergeCell ref="D19:I19"/>
    <mergeCell ref="B49:AE49"/>
    <mergeCell ref="B50:AE50"/>
    <mergeCell ref="N27:S27"/>
    <mergeCell ref="N28:S28"/>
    <mergeCell ref="B29:G29"/>
    <mergeCell ref="H25:M25"/>
    <mergeCell ref="B12:C12"/>
    <mergeCell ref="V12:Z12"/>
    <mergeCell ref="L12:M12"/>
    <mergeCell ref="N12:U12"/>
    <mergeCell ref="B4:AE4"/>
    <mergeCell ref="B5:AE5"/>
    <mergeCell ref="B7:AE7"/>
    <mergeCell ref="B6:H6"/>
    <mergeCell ref="V8:AE8"/>
    <mergeCell ref="B8:J8"/>
    <mergeCell ref="L8:T8"/>
    <mergeCell ref="B25:G25"/>
    <mergeCell ref="B26:G26"/>
    <mergeCell ref="B27:G27"/>
    <mergeCell ref="B28:G28"/>
    <mergeCell ref="P13:U13"/>
    <mergeCell ref="B15:AE15"/>
    <mergeCell ref="B17:C17"/>
    <mergeCell ref="B16:O16"/>
    <mergeCell ref="R16:AE16"/>
    <mergeCell ref="D17:I17"/>
    <mergeCell ref="R17:S17"/>
    <mergeCell ref="J17:O17"/>
    <mergeCell ref="T17:Y17"/>
    <mergeCell ref="Z17:AE17"/>
    <mergeCell ref="Z30:AE30"/>
    <mergeCell ref="Z18:AE18"/>
    <mergeCell ref="T18:Y18"/>
    <mergeCell ref="J19:O19"/>
    <mergeCell ref="H24:M24"/>
    <mergeCell ref="B31:AE31"/>
    <mergeCell ref="T28:Y28"/>
    <mergeCell ref="T29:Y29"/>
    <mergeCell ref="B33:G33"/>
    <mergeCell ref="T33:Y33"/>
    <mergeCell ref="Z28:AE28"/>
    <mergeCell ref="H28:M28"/>
    <mergeCell ref="B30:G30"/>
    <mergeCell ref="H29:M29"/>
    <mergeCell ref="N30:S30"/>
    <mergeCell ref="B34:G34"/>
    <mergeCell ref="B35:G35"/>
    <mergeCell ref="B36:G36"/>
    <mergeCell ref="N33:S33"/>
    <mergeCell ref="N34:S34"/>
    <mergeCell ref="N35:S35"/>
    <mergeCell ref="N36:S36"/>
    <mergeCell ref="B39:AE39"/>
    <mergeCell ref="B37:G37"/>
    <mergeCell ref="B38:G38"/>
    <mergeCell ref="H33:M33"/>
    <mergeCell ref="H34:M34"/>
    <mergeCell ref="H35:M35"/>
    <mergeCell ref="H36:M36"/>
    <mergeCell ref="H37:M37"/>
    <mergeCell ref="H38:M38"/>
    <mergeCell ref="Z37:AE37"/>
    <mergeCell ref="N38:S38"/>
    <mergeCell ref="T34:Y34"/>
    <mergeCell ref="T35:Y35"/>
    <mergeCell ref="T36:Y36"/>
    <mergeCell ref="T37:Y37"/>
    <mergeCell ref="T38:Y38"/>
    <mergeCell ref="AG7:AG8"/>
    <mergeCell ref="AH7:AH8"/>
    <mergeCell ref="V43:Y43"/>
    <mergeCell ref="H40:AE40"/>
    <mergeCell ref="Z33:AE33"/>
    <mergeCell ref="Z34:AE34"/>
    <mergeCell ref="Z35:AE35"/>
    <mergeCell ref="Z36:AE36"/>
    <mergeCell ref="Z38:AE38"/>
    <mergeCell ref="N37:S37"/>
  </mergeCells>
  <conditionalFormatting sqref="H40:M40">
    <cfRule type="cellIs" priority="6" dxfId="1" operator="equal" stopIfTrue="1">
      <formula>50</formula>
    </cfRule>
  </conditionalFormatting>
  <conditionalFormatting sqref="K21:AE21 I32:AE32">
    <cfRule type="notContainsBlanks" priority="7" dxfId="0" stopIfTrue="1">
      <formula>LEN(TRIM(I21))&gt;0</formula>
    </cfRule>
  </conditionalFormatting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1200" verticalDpi="12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INMETRO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DISMA</dc:creator>
  <cp:keywords/>
  <dc:description/>
  <cp:lastModifiedBy>Daiana da Silva Moura</cp:lastModifiedBy>
  <cp:lastPrinted>2023-01-16T14:29:09Z</cp:lastPrinted>
  <dcterms:created xsi:type="dcterms:W3CDTF">2003-04-23T12:45:04Z</dcterms:created>
  <dcterms:modified xsi:type="dcterms:W3CDTF">2023-01-16T14:30:10Z</dcterms:modified>
  <cp:category/>
  <cp:version/>
  <cp:contentType/>
  <cp:contentStatus/>
</cp:coreProperties>
</file>