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Y:\CQCGCRE\A- Normalização\Normas CGCRE Minutas\Formulários Minuta\"/>
    </mc:Choice>
  </mc:AlternateContent>
  <workbookProtection workbookAlgorithmName="SHA-512" workbookHashValue="ocN5Fd1WZB1yWmg2QV17Fb3D0Vml3x7/xKckHINkcAcp/BpaU3vR+i5EibZEQDnzhHJEdXtdJcVKpCPi8JGj3w==" workbookSaltValue="Vzq4g8vderIjFy6Knvg5Ow==" workbookSpinCount="100000" lockStructure="1"/>
  <bookViews>
    <workbookView xWindow="0" yWindow="0" windowWidth="28800" windowHeight="12315" tabRatio="933" activeTab="1"/>
  </bookViews>
  <sheets>
    <sheet name="FAQ" sheetId="1" r:id="rId1"/>
    <sheet name="(1)-IdentAvaliacao" sheetId="2" r:id="rId2"/>
    <sheet name="(2)-RelatorioAvaliacao" sheetId="3" r:id="rId3"/>
    <sheet name="(3)-ConstituicaoLegal" sheetId="4" r:id="rId4"/>
    <sheet name="(4)-QuadroTecnico" sheetId="5" r:id="rId5"/>
    <sheet name="(5)-RelacaoEscopos" sheetId="6" r:id="rId6"/>
    <sheet name="(6)-AmostRegistros" sheetId="7" r:id="rId7"/>
    <sheet name="(7)-ListaEquipamentos" sheetId="8" r:id="rId8"/>
    <sheet name="(8)-InspecoesTestemunhadas" sheetId="9" r:id="rId9"/>
    <sheet name="(9)-DimLocalInspecao" sheetId="10" r:id="rId10"/>
    <sheet name="Controle" sheetId="11" state="hidden" r:id="rId11"/>
    <sheet name="NT019-AnexosBCDK" sheetId="12" r:id="rId12"/>
    <sheet name="NT019-AnexoB" sheetId="13" r:id="rId13"/>
    <sheet name="NT019-AnexoC" sheetId="14" r:id="rId14"/>
    <sheet name="NT019-AnexoD" sheetId="15" r:id="rId15"/>
    <sheet name="NT019-AnexoE" sheetId="16" r:id="rId16"/>
    <sheet name="NT019-AnexoF" sheetId="17" r:id="rId17"/>
    <sheet name="NT019-AnexoG" sheetId="18" r:id="rId18"/>
    <sheet name="NT019-AnexoH_CFT" sheetId="19" state="hidden" r:id="rId19"/>
    <sheet name="NT019-AnexoH" sheetId="20" r:id="rId20"/>
    <sheet name="NT019-AnexoI" sheetId="21" r:id="rId21"/>
    <sheet name="NT-019-AnexoJ" sheetId="23" r:id="rId22"/>
    <sheet name="NT022-AnexoA" sheetId="22" r:id="rId23"/>
  </sheets>
  <definedNames>
    <definedName name="_xlnm._FilterDatabase" localSheetId="1" hidden="1">'(1)-IdentAvaliacao'!#REF!</definedName>
    <definedName name="_xlnm._FilterDatabase" localSheetId="2" hidden="1">'(2)-RelatorioAvaliacao'!$A$5:$D$294</definedName>
    <definedName name="_xlnm._FilterDatabase" localSheetId="4" hidden="1">'(4)-QuadroTecnico'!$A$7:$I$206</definedName>
    <definedName name="_xlnm._FilterDatabase" localSheetId="5" hidden="1">'(5)-RelacaoEscopos'!$B$6:$O$148</definedName>
    <definedName name="_xlnm._FilterDatabase" localSheetId="6" hidden="1">'(6)-AmostRegistros'!$A$4:$D$304</definedName>
    <definedName name="_xlnm._FilterDatabase" localSheetId="7" hidden="1">'(7)-ListaEquipamentos'!$A$5:$L$805</definedName>
    <definedName name="_xlnm._FilterDatabase" localSheetId="8" hidden="1">'(8)-InspecoesTestemunhadas'!$A$9:$G$18</definedName>
    <definedName name="_xlnm._FilterDatabase" localSheetId="9" hidden="1">'(9)-DimLocalInspecao'!$A$3:$H$213</definedName>
    <definedName name="amReg_especieReg">'(6)-AmostRegistros'!$B$5:$B$304</definedName>
    <definedName name="amReg_mesAno">'(6)-AmostRegistros'!$D$5:$D$304</definedName>
    <definedName name="amReg_tipoAcreditacao">'(6)-AmostRegistros'!$A$5:$A$304</definedName>
    <definedName name="apelidoOrganismo">'(1)-IdentAvaliacao'!$C$6</definedName>
    <definedName name="_xlnm.Print_Area" localSheetId="1">'(1)-IdentAvaliacao'!$A$1:$H$31</definedName>
    <definedName name="_xlnm.Print_Area" localSheetId="2">'(2)-RelatorioAvaliacao'!$A$1:$D$305</definedName>
    <definedName name="_xlnm.Print_Area" localSheetId="3">'(3)-ConstituicaoLegal'!$A$1:$F$146</definedName>
    <definedName name="_xlnm.Print_Area" localSheetId="4">'(4)-QuadroTecnico'!$A$1:$I$406</definedName>
    <definedName name="_xlnm.Print_Area" localSheetId="5">'(5)-RelacaoEscopos'!$B$1:$O$194</definedName>
    <definedName name="_xlnm.Print_Area" localSheetId="6">'(6)-AmostRegistros'!$A$1:$D$304</definedName>
    <definedName name="_xlnm.Print_Area" localSheetId="7">'(7)-ListaEquipamentos'!$A$1:$L$805</definedName>
    <definedName name="_xlnm.Print_Area" localSheetId="8">'(8)-InspecoesTestemunhadas'!$B$1:$G$28</definedName>
    <definedName name="_xlnm.Print_Area" localSheetId="9">'(9)-DimLocalInspecao'!$A$1:$H$41</definedName>
    <definedName name="_xlnm.Print_Area" localSheetId="0">FAQ!$A$1:$A$135</definedName>
    <definedName name="_xlnm.Print_Area" localSheetId="12">'NT019-AnexoB'!$A$1:$D$29</definedName>
    <definedName name="_xlnm.Print_Area" localSheetId="13">'NT019-AnexoC'!$A$1:$D$6</definedName>
    <definedName name="_xlnm.Print_Area" localSheetId="14">'NT019-AnexoD'!$A$1:$D$43</definedName>
    <definedName name="_xlnm.Print_Area" localSheetId="15">'NT019-AnexoE'!$A$1:$D$279</definedName>
    <definedName name="_xlnm.Print_Area" localSheetId="16">'NT019-AnexoF'!$A$1:$D$3</definedName>
    <definedName name="_xlnm.Print_Area" localSheetId="17">'NT019-AnexoG'!$A$1:$D$6</definedName>
    <definedName name="_xlnm.Print_Area" localSheetId="19">'NT019-AnexoH'!$A$1:$D$22</definedName>
    <definedName name="_xlnm.Print_Area" localSheetId="18">'NT019-AnexoH_CFT'!$A$1:$D$6</definedName>
    <definedName name="_xlnm.Print_Area" localSheetId="11">'NT019-AnexosBCDK'!$A$1:$D$40</definedName>
    <definedName name="_xlnm.Print_Area" localSheetId="22">'NT022-AnexoA'!$A$1:$D$33</definedName>
    <definedName name="btn_Hidrostatico">'(9)-DimLocalInspecao'!$M$1</definedName>
    <definedName name="btn_Pneumatico">'(9)-DimLocalInspecao'!$M$2</definedName>
    <definedName name="cnpj_AlvaraLocal1">'(3)-ConstituicaoLegal'!$E$21</definedName>
    <definedName name="cnpj_AlvaraLocal2">'(3)-ConstituicaoLegal'!$E$57</definedName>
    <definedName name="cnpj_AlvaraLocal3">'(3)-ConstituicaoLegal'!$E$93</definedName>
    <definedName name="cnpj_AlvaraLocal4">'(3)-ConstituicaoLegal'!$E$129</definedName>
    <definedName name="cnpj_ConselhoLocal1">'(3)-ConstituicaoLegal'!$B$34</definedName>
    <definedName name="cnpj_ConselhoLocal2">'(3)-ConstituicaoLegal'!$B$70</definedName>
    <definedName name="cnpj_ConselhoLocal3">'(3)-ConstituicaoLegal'!$B$106</definedName>
    <definedName name="cnpj_ConselhoLocal4">'(3)-ConstituicaoLegal'!$B$142</definedName>
    <definedName name="cnpj_ContratoLocal1">'(3)-ConstituicaoLegal'!$B$10</definedName>
    <definedName name="cnpj_ContratoLocal2">'(3)-ConstituicaoLegal'!$B$46</definedName>
    <definedName name="cnpj_ContratoLocal3">'(3)-ConstituicaoLegal'!$B$82</definedName>
    <definedName name="cnpj_ContratoLocal4">'(3)-ConstituicaoLegal'!$B$118</definedName>
    <definedName name="cnpj_LocaisAvaliados">'(1)-IdentAvaliacao'!$D$16:$D$19</definedName>
    <definedName name="cnpj_ReceitaLocal1">'(3)-ConstituicaoLegal'!$B$21</definedName>
    <definedName name="cnpj_ReceitaLocal2">'(3)-ConstituicaoLegal'!$B$57</definedName>
    <definedName name="cnpj_ReceitaLocal3">'(3)-ConstituicaoLegal'!$B$93</definedName>
    <definedName name="cnpj_ReceitaLocal4">'(3)-ConstituicaoLegal'!$B$129</definedName>
    <definedName name="cnpj_SociosLocal1">'(3)-ConstituicaoLegal'!$F$8:$F$16</definedName>
    <definedName name="cnpj_SociosLocal2">'(3)-ConstituicaoLegal'!$F$44:$F$52</definedName>
    <definedName name="cnpj_SociosLocal3">'(3)-ConstituicaoLegal'!$F$80:$F$88</definedName>
    <definedName name="cnpj_SociosLocal4">'(3)-ConstituicaoLegal'!$F$116:$F$124</definedName>
    <definedName name="cpf_Equipe">'(1)-IdentAvaliacao'!$C$23:$C$42</definedName>
    <definedName name="cpf_QuadroTecnico">'(4)-QuadroTecnico'!$B$7:$B$406</definedName>
    <definedName name="cpf_RepresLocal1">'(3)-ConstituicaoLegal'!$B$16</definedName>
    <definedName name="cpf_RepresLocal2">'(3)-ConstituicaoLegal'!$B$52</definedName>
    <definedName name="cpf_RepresLocal3">'(3)-ConstituicaoLegal'!$B$88</definedName>
    <definedName name="cpf_RepresLocal4">'(3)-ConstituicaoLegal'!$B$124</definedName>
    <definedName name="cpf_RTLocal1">'(3)-ConstituicaoLegal'!$E$30:$E$38</definedName>
    <definedName name="cpf_RTLocal2">'(3)-ConstituicaoLegal'!$E$66:$E$74</definedName>
    <definedName name="cpf_RTLocal3">'(3)-ConstituicaoLegal'!$E$102:$E$110</definedName>
    <definedName name="cpf_RTLocal4">'(3)-ConstituicaoLegal'!$E$138:$E$146</definedName>
    <definedName name="cpf_SociosLocal1">'(3)-ConstituicaoLegal'!$E$8:$E$16</definedName>
    <definedName name="cpf_SociosLocal2">'(3)-ConstituicaoLegal'!$E$44:$E$52</definedName>
    <definedName name="cpf_SociosLocal3">'(3)-ConstituicaoLegal'!$E$80:$E$88</definedName>
    <definedName name="cpf_SociosLocal4">'(3)-ConstituicaoLegal'!$E$116:$E$124</definedName>
    <definedName name="ctEndereco">'(1)-IdentAvaliacao'!$E$16:$H$19</definedName>
    <definedName name="ctFuncaoEquipe">'(1)-IdentAvaliacao'!$D$23:$D$42</definedName>
    <definedName name="ctNomeEquipe">'(1)-IdentAvaliacao'!$A$23:$B$42</definedName>
    <definedName name="ctPRO1">'(1)-IdentAvaliacao'!$A$10:$D$10</definedName>
    <definedName name="ctPRO2">'(1)-IdentAvaliacao'!$A$11:$D$11</definedName>
    <definedName name="ctPRO3">'(1)-IdentAvaliacao'!$A$12:$D$12</definedName>
    <definedName name="ctPRO4">'(1)-IdentAvaliacao'!$E$10:$H$10</definedName>
    <definedName name="ctPRO5">'(1)-IdentAvaliacao'!$E$11:$H$11</definedName>
    <definedName name="ctPRO6">'(1)-IdentAvaliacao'!$E$12:$H$12</definedName>
    <definedName name="ctRazaoSocial">'(1)-IdentAvaliacao'!$B$16:$C$19</definedName>
    <definedName name="ctTodosProcessos">'(1)-IdentAvaliacao'!$A$10:$H$12</definedName>
    <definedName name="dataFimAvaliacao">'(1)-IdentAvaliacao'!$H$7</definedName>
    <definedName name="dataInicioAvaliacao">'(1)-IdentAvaliacao'!$G$7</definedName>
    <definedName name="dataInicioRAO">'(1)-IdentAvaliacao'!$H$26</definedName>
    <definedName name="escCFT">'(5)-RelacaoEscopos'!#REF!</definedName>
    <definedName name="escCFT_status">'(5)-RelacaoEscopos'!#REF!</definedName>
    <definedName name="escEEE">'(5)-RelacaoEscopos'!$B$103:$O$134</definedName>
    <definedName name="escEEE_status">'(5)-RelacaoEscopos'!$J$103:$J$134</definedName>
    <definedName name="escEI">'(5)-RelacaoEscopos'!$B$139:$O$180</definedName>
    <definedName name="escEI_status">'(5)-RelacaoEscopos'!$J$139:$J$180</definedName>
    <definedName name="escEIobras">'(5)-RelacaoEscopos'!$B$139:$O$152</definedName>
    <definedName name="escEIobras_status">'(5)-RelacaoEscopos'!$J$139:$J$152</definedName>
    <definedName name="escEIopedes">'(5)-RelacaoEscopos'!$B$167:$O$180</definedName>
    <definedName name="escEIopedes_status">'(5)-RelacaoEscopos'!$J$167:$J$180</definedName>
    <definedName name="escEIproj">'(5)-RelacaoEscopos'!$B$153:$O$166</definedName>
    <definedName name="escEIproj_status">'(5)-RelacaoEscopos'!$J$153:$J$166</definedName>
    <definedName name="escEND">'(5)-RelacaoEscopos'!$B$78:$O$101</definedName>
    <definedName name="escEND_eletroquimico_subaquatico_test">'(5)-RelacaoEscopos'!$L$88</definedName>
    <definedName name="escEND_emissao_acustica_test">'(5)-RelacaoEscopos'!$L$80</definedName>
    <definedName name="escEND_estanqueidade_test">'(5)-RelacaoEscopos'!$L$85</definedName>
    <definedName name="escEND_liquido_penetrante_test">'(5)-RelacaoEscopos'!$L$86</definedName>
    <definedName name="escEND_particulas_magneticas_test">'(5)-RelacaoEscopos'!$L$89</definedName>
    <definedName name="escEND_radiografico_test">'(5)-RelacaoEscopos'!$L$81:$L$82</definedName>
    <definedName name="escEND_status">'(5)-RelacaoEscopos'!$J$78:$J$101</definedName>
    <definedName name="escEND_teste_pontos_test">'(5)-RelacaoEscopos'!$L$94</definedName>
    <definedName name="escEND_ultrassom_espessura_subaquatico_test">'(5)-RelacaoEscopos'!$L$97,'(5)-RelacaoEscopos'!$L$100</definedName>
    <definedName name="escEND_ultrassom_test">'(5)-RelacaoEscopos'!$L$95:$L$96,'(5)-RelacaoEscopos'!$L$98:$L$99,'(5)-RelacaoEscopos'!$L$101</definedName>
    <definedName name="escEND_visual_dimensional_solda_test">'(5)-RelacaoEscopos'!$L$84</definedName>
    <definedName name="escEND_visual_subaquatico_test">'(5)-RelacaoEscopos'!$L$83</definedName>
    <definedName name="escEND_yoke_subaquatico_test">'(5)-RelacaoEscopos'!$L$90</definedName>
    <definedName name="escGF">'(5)-RelacaoEscopos'!$B$190:$O$191</definedName>
    <definedName name="escGF_status">'(5)-RelacaoEscopos'!$J$190:$J$191</definedName>
    <definedName name="escIG">'(5)-RelacaoEscopos'!$B$136:$O$137</definedName>
    <definedName name="escIG_status">'(5)-RelacaoEscopos'!$J$136:$J$137</definedName>
    <definedName name="escIV">'(5)-RelacaoEscopos'!$B$49:$O$54</definedName>
    <definedName name="escIV_status">'(5)-RelacaoEscopos'!$J$49:$J$54</definedName>
    <definedName name="escOG">'(5)-RelacaoEscopos'!$B$182:$O$188</definedName>
    <definedName name="escOG_status">'(5)-RelacaoEscopos'!$J$182:$J$188</definedName>
    <definedName name="escopo">'(5)-RelacaoEscopos'!$B$6:$O$194</definedName>
    <definedName name="escopo_paraAba8">'(5)-RelacaoEscopos'!$A$7:$O$196</definedName>
    <definedName name="escPM">'(5)-RelacaoEscopos'!$B$193:$O$194</definedName>
    <definedName name="escPM_status">'(5)-RelacaoEscopos'!$J$193:$J$194</definedName>
    <definedName name="escPP">'(5)-RelacaoEscopos'!$B$56:$O$76</definedName>
    <definedName name="escPP_status">'(5)-RelacaoEscopos'!$J$56:$J$76</definedName>
    <definedName name="escPPdescont_status">'(5)-RelacaoEscopos'!$J$73:$J$76</definedName>
    <definedName name="escSV">'(5)-RelacaoEscopos'!$B$7:$O$47</definedName>
    <definedName name="escSV_status">'(5)-RelacaoEscopos'!$J$7:$J$47</definedName>
    <definedName name="escSVacessib_status">'(5)-RelacaoEscopos'!#REF!,'(5)-RelacaoEscopos'!$J$21:$J$22</definedName>
    <definedName name="escSVacessib_test">'(5)-RelacaoEscopos'!#REF!,'(5)-RelacaoEscopos'!$L$21:$L$22</definedName>
    <definedName name="escSVcarga_status">'(5)-RelacaoEscopos'!$J$10:$J$12</definedName>
    <definedName name="escSVcct_status">'(5)-RelacaoEscopos'!$J$23</definedName>
    <definedName name="escSVcct_test">'(5)-RelacaoEscopos'!$L$23</definedName>
    <definedName name="escSVmoto_status">'(5)-RelacaoEscopos'!$J$19:$J$20,'(5)-RelacaoEscopos'!$J$27:$J$30,'(5)-RelacaoEscopos'!$J$37:$J$38,'(5)-RelacaoEscopos'!$J$43:$J$44</definedName>
    <definedName name="escSVmoto_test">'(5)-RelacaoEscopos'!$L$19:$L$20,'(5)-RelacaoEscopos'!$L$27:$L$30,'(5)-RelacaoEscopos'!$L$37:$L$38,'(5)-RelacaoEscopos'!$L$43:$L$44</definedName>
    <definedName name="escSVpassag_status">'(5)-RelacaoEscopos'!#REF!,'(5)-RelacaoEscopos'!$J$24:$J$26,'(5)-RelacaoEscopos'!$J$21:$J$22,'(5)-RelacaoEscopos'!$J$34:$J$36</definedName>
    <definedName name="escSVport30_status">'(5)-RelacaoEscopos'!$J$8,'(5)-RelacaoEscopos'!$J$11,'(5)-RelacaoEscopos'!$J$14,'(5)-RelacaoEscopos'!$J$17,'(5)-RelacaoEscopos'!$J$25,'(5)-RelacaoEscopos'!$J$31,'(5)-RelacaoEscopos'!$J$35,'(5)-RelacaoEscopos'!$J$41,'(5)-RelacaoEscopos'!$J$46</definedName>
    <definedName name="escSVport30_test">'(5)-RelacaoEscopos'!$L$8,'(5)-RelacaoEscopos'!$L$11,'(5)-RelacaoEscopos'!$L$14,'(5)-RelacaoEscopos'!$L$17,'(5)-RelacaoEscopos'!$L$25,'(5)-RelacaoEscopos'!$L$31,'(5)-RelacaoEscopos'!$L$35,'(5)-RelacaoEscopos'!$L$41,'(5)-RelacaoEscopos'!$L$46</definedName>
    <definedName name="escSVport32_status">'(5)-RelacaoEscopos'!$J$9,'(5)-RelacaoEscopos'!$J$12,'(5)-RelacaoEscopos'!$J$15,'(5)-RelacaoEscopos'!$J$18,'(5)-RelacaoEscopos'!$J$26,'(5)-RelacaoEscopos'!$J$32,'(5)-RelacaoEscopos'!$J$36,'(5)-RelacaoEscopos'!$J$39:$J$40,'(5)-RelacaoEscopos'!$J$42,'(5)-RelacaoEscopos'!$J$47</definedName>
    <definedName name="escSVport32_test">'(5)-RelacaoEscopos'!$L$9,'(5)-RelacaoEscopos'!$L$12,'(5)-RelacaoEscopos'!$L$15,'(5)-RelacaoEscopos'!$L$18,'(5)-RelacaoEscopos'!$L$26,'(5)-RelacaoEscopos'!$L$32,'(5)-RelacaoEscopos'!$L$36,'(5)-RelacaoEscopos'!$L$39:$L$40,'(5)-RelacaoEscopos'!$L$42,'(5)-RelacaoEscopos'!$L$47</definedName>
    <definedName name="escSVport49_status">'(5)-RelacaoEscopos'!$J$7,'(5)-RelacaoEscopos'!$J$10,'(5)-RelacaoEscopos'!$J$13,'(5)-RelacaoEscopos'!$J$16,'(5)-RelacaoEscopos'!$J$24,'(5)-RelacaoEscopos'!$J$33,'(5)-RelacaoEscopos'!$J$34,'(5)-RelacaoEscopos'!$J$45</definedName>
    <definedName name="escSVport49_test">'(5)-RelacaoEscopos'!$L$7,'(5)-RelacaoEscopos'!$L$10,'(5)-RelacaoEscopos'!$L$13,'(5)-RelacaoEscopos'!$L$16,'(5)-RelacaoEscopos'!$L$24,'(5)-RelacaoEscopos'!$L$33,'(5)-RelacaoEscopos'!$L$34,'(5)-RelacaoEscopos'!$L$45</definedName>
    <definedName name="escSVreboc_status">'(5)-RelacaoEscopos'!$J$39:$J$40</definedName>
    <definedName name="idRAD_RAO">'(1)-IdentAvaliacao'!$A$7</definedName>
    <definedName name="legalAlvara_L1">'(3)-ConstituicaoLegal'!$E$19:$F$25</definedName>
    <definedName name="legalAlvara_L2">'(3)-ConstituicaoLegal'!$E$55:$F$61</definedName>
    <definedName name="legalAlvara_L3">'(3)-ConstituicaoLegal'!$E$91:$F$97</definedName>
    <definedName name="legalAlvara_L4">'(3)-ConstituicaoLegal'!$E$127:$F$133</definedName>
    <definedName name="legalConselho_L1">'(3)-ConstituicaoLegal'!$B$30:$B$38</definedName>
    <definedName name="legalConselho_L2">'(3)-ConstituicaoLegal'!$B$66:$B$74</definedName>
    <definedName name="legalConselho_L3">'(3)-ConstituicaoLegal'!$B$102:$B$110</definedName>
    <definedName name="legalConselho_L4">'(3)-ConstituicaoLegal'!$B$138:$B$146</definedName>
    <definedName name="legalGeral_L1">'(3)-ConstituicaoLegal'!$B$8:$B$16</definedName>
    <definedName name="legalGeral_L2">'(3)-ConstituicaoLegal'!$B$44:$B$52</definedName>
    <definedName name="legalGeral_L3">'(3)-ConstituicaoLegal'!$B$80:$B$88</definedName>
    <definedName name="legalGeral_L4">'(3)-ConstituicaoLegal'!$B$116:$B$124</definedName>
    <definedName name="legalRFB_L1">'(3)-ConstituicaoLegal'!$B$19:$B$25</definedName>
    <definedName name="legalRFB_L2">'(3)-ConstituicaoLegal'!$B$55:$B$61</definedName>
    <definedName name="legalRFB_L3">'(3)-ConstituicaoLegal'!$B$91:$B$97</definedName>
    <definedName name="legalRFB_L4">'(3)-ConstituicaoLegal'!$B$127:$B$133</definedName>
    <definedName name="legalRT_L1">'(3)-ConstituicaoLegal'!$D$30:$D$38</definedName>
    <definedName name="legalRT_L2">'(3)-ConstituicaoLegal'!$D$66:$D$74</definedName>
    <definedName name="legalRT_L3">'(3)-ConstituicaoLegal'!$D$102:$D$110</definedName>
    <definedName name="legalRT_L4">'(3)-ConstituicaoLegal'!$D$138:$D$146</definedName>
    <definedName name="legalRTDoc_L1">'(3)-ConstituicaoLegal'!$E$30:$F$38</definedName>
    <definedName name="legalRTDoc_L2">'(3)-ConstituicaoLegal'!$E$66:$F$74</definedName>
    <definedName name="legalRTDoc_L3">'(3)-ConstituicaoLegal'!$E$102:$F$110</definedName>
    <definedName name="legalRTDoc_L4">'(3)-ConstituicaoLegal'!$E$138:$F$146</definedName>
    <definedName name="legalSocio_L1">'(3)-ConstituicaoLegal'!$D$8:$D$16</definedName>
    <definedName name="legalSocio_L2">'(3)-ConstituicaoLegal'!$D$44:$D$52</definedName>
    <definedName name="legalSocio_L3">'(3)-ConstituicaoLegal'!$D$80:$D$88</definedName>
    <definedName name="legalSocio_L4">'(3)-ConstituicaoLegal'!$D$116:$D$124</definedName>
    <definedName name="legalSocioDoc_L1">'(3)-ConstituicaoLegal'!$E$8:$F$16</definedName>
    <definedName name="legalSocioDoc_L2">'(3)-ConstituicaoLegal'!$E$44:$F$52</definedName>
    <definedName name="legalSocioDoc_L3">'(3)-ConstituicaoLegal'!$E$80:$F$88</definedName>
    <definedName name="legalSocioDoc_L4">'(3)-ConstituicaoLegal'!$E$116:$F$124</definedName>
    <definedName name="linha01_altura">'(9)-DimLocalInspecao'!$B$11</definedName>
    <definedName name="linha01_alturaLivre">'(9)-DimLocalInspecao'!$B$13</definedName>
    <definedName name="linha01_alturaLivreS">'(9)-DimLocalInspecao'!$B$15</definedName>
    <definedName name="linha01_compAteFinal2rodas">'(9)-DimLocalInspecao'!$B$28</definedName>
    <definedName name="linha01_compAteFinalLeves">'(9)-DimLocalInspecao'!$B$25</definedName>
    <definedName name="linha01_compAteFinalPesados">'(9)-DimLocalInspecao'!$B$26</definedName>
    <definedName name="linha01_compAteFinalRebocaveisP">'(9)-DimLocalInspecao'!$B$27</definedName>
    <definedName name="linha01_compAteFrenometro2rodas">'(9)-DimLocalInspecao'!$B$23</definedName>
    <definedName name="linha01_compAteFrenometroLeves">'(9)-DimLocalInspecao'!$B$20</definedName>
    <definedName name="linha01_compAteFrenometroPesados">'(9)-DimLocalInspecao'!$B$21</definedName>
    <definedName name="linha01_compAteFrenometroRebocaveisP">'(9)-DimLocalInspecao'!$B$22</definedName>
    <definedName name="linha01_fossoAltura">'(9)-DimLocalInspecao'!$B$18</definedName>
    <definedName name="linha01_fossoComprimento">'(9)-DimLocalInspecao'!$B$16</definedName>
    <definedName name="linha01_fossoLargura">'(9)-DimLocalInspecao'!$B$17</definedName>
    <definedName name="linha01_id">'(9)-DimLocalInspecao'!$B$9</definedName>
    <definedName name="linha01_largura">'(9)-DimLocalInspecao'!$B$10</definedName>
    <definedName name="linha01_larguraLivre">'(9)-DimLocalInspecao'!$B$12</definedName>
    <definedName name="linha01_larguraLivreS">'(9)-DimLocalInspecao'!$B$14</definedName>
    <definedName name="linha01_tipo">'(9)-DimLocalInspecao'!$B$8</definedName>
    <definedName name="linha02_altura">'(9)-DimLocalInspecao'!$D$11</definedName>
    <definedName name="linha02_alturaLivre">'(9)-DimLocalInspecao'!$D$13</definedName>
    <definedName name="linha02_alturaLivreS">'(9)-DimLocalInspecao'!$D$15</definedName>
    <definedName name="linha02_compAteFinal2rodas">'(9)-DimLocalInspecao'!$D$28</definedName>
    <definedName name="linha02_compAteFinalLeves">'(9)-DimLocalInspecao'!$D$25</definedName>
    <definedName name="linha02_compAteFinalPesados">'(9)-DimLocalInspecao'!$D$26</definedName>
    <definedName name="linha02_compAteFinalRebocaveisP">'(9)-DimLocalInspecao'!$D$27</definedName>
    <definedName name="linha02_compAteFrenometro2rodas">'(9)-DimLocalInspecao'!$D$23</definedName>
    <definedName name="linha02_compAteFrenometroLeves">'(9)-DimLocalInspecao'!$D$20</definedName>
    <definedName name="linha02_compAteFrenometroPesados">'(9)-DimLocalInspecao'!$D$21</definedName>
    <definedName name="linha02_compAteFrenometroRebocaveisP">'(9)-DimLocalInspecao'!$D$22</definedName>
    <definedName name="linha02_fossoAltura">'(9)-DimLocalInspecao'!$D$18</definedName>
    <definedName name="linha02_fossoComprimento">'(9)-DimLocalInspecao'!$D$16</definedName>
    <definedName name="linha02_fossoLargura">'(9)-DimLocalInspecao'!$D$17</definedName>
    <definedName name="linha02_id">'(9)-DimLocalInspecao'!$D$9</definedName>
    <definedName name="linha02_largura">'(9)-DimLocalInspecao'!$D$10</definedName>
    <definedName name="linha02_larguraLivre">'(9)-DimLocalInspecao'!$D$12</definedName>
    <definedName name="linha02_larguraLivreS">'(9)-DimLocalInspecao'!$D$14</definedName>
    <definedName name="linha02_tipo">'(9)-DimLocalInspecao'!$D$8</definedName>
    <definedName name="linha03_altura">'(9)-DimLocalInspecao'!$F$11</definedName>
    <definedName name="linha03_alturaLivre">'(9)-DimLocalInspecao'!$F$13</definedName>
    <definedName name="linha03_alturaLivreS">'(9)-DimLocalInspecao'!$F$15</definedName>
    <definedName name="linha03_compAteFinal2rodas">'(9)-DimLocalInspecao'!$F$28</definedName>
    <definedName name="linha03_compAteFinalLeves">'(9)-DimLocalInspecao'!$F$25</definedName>
    <definedName name="linha03_compAteFinalPesados">'(9)-DimLocalInspecao'!$F$26</definedName>
    <definedName name="linha03_compAteFinalRebocaveisP">'(9)-DimLocalInspecao'!$F$27</definedName>
    <definedName name="linha03_compAteFrenometro2rodas">'(9)-DimLocalInspecao'!$F$23</definedName>
    <definedName name="linha03_compAteFrenometroLeves">'(9)-DimLocalInspecao'!$F$20</definedName>
    <definedName name="linha03_compAteFrenometroPesados">'(9)-DimLocalInspecao'!$F$21</definedName>
    <definedName name="linha03_compAteFrenometroRebocaveisP">'(9)-DimLocalInspecao'!$F$22</definedName>
    <definedName name="linha03_fossoAltura">'(9)-DimLocalInspecao'!$F$18</definedName>
    <definedName name="linha03_fossoComprimento">'(9)-DimLocalInspecao'!$F$16</definedName>
    <definedName name="linha03_fossoLargura">'(9)-DimLocalInspecao'!$F$17</definedName>
    <definedName name="linha03_id">'(9)-DimLocalInspecao'!$F$9</definedName>
    <definedName name="linha03_largura">'(9)-DimLocalInspecao'!$F$10</definedName>
    <definedName name="linha03_larguraLivre">'(9)-DimLocalInspecao'!$F$12</definedName>
    <definedName name="linha03_larguraLivreS">'(9)-DimLocalInspecao'!$F$14</definedName>
    <definedName name="linha03_tipo">'(9)-DimLocalInspecao'!$F$8</definedName>
    <definedName name="linha04_altura">'(9)-DimLocalInspecao'!$H$11</definedName>
    <definedName name="linha04_alturaLivre">'(9)-DimLocalInspecao'!$H$13</definedName>
    <definedName name="linha04_alturaLivreS">'(9)-DimLocalInspecao'!$H$15</definedName>
    <definedName name="linha04_compAteFinal2rodas">'(9)-DimLocalInspecao'!$H$28</definedName>
    <definedName name="linha04_compAteFinalLeves">'(9)-DimLocalInspecao'!$H$25</definedName>
    <definedName name="linha04_compAteFinalPesados">'(9)-DimLocalInspecao'!$H$26</definedName>
    <definedName name="linha04_compAteFinalRebocaveisP">'(9)-DimLocalInspecao'!$H$27</definedName>
    <definedName name="linha04_compAteFrenometro2rodas">'(9)-DimLocalInspecao'!$H$23</definedName>
    <definedName name="linha04_compAteFrenometroLeves">'(9)-DimLocalInspecao'!$H$20</definedName>
    <definedName name="linha04_compAteFrenometroPesados">'(9)-DimLocalInspecao'!$H$21</definedName>
    <definedName name="linha04_compAteFrenometroRebocaveisP">'(9)-DimLocalInspecao'!$H$22</definedName>
    <definedName name="linha04_fossoAltura">'(9)-DimLocalInspecao'!$H$18</definedName>
    <definedName name="linha04_fossoComprimento">'(9)-DimLocalInspecao'!$H$16</definedName>
    <definedName name="linha04_fossoLargura">'(9)-DimLocalInspecao'!$H$17</definedName>
    <definedName name="linha04_id">'(9)-DimLocalInspecao'!$H$9</definedName>
    <definedName name="linha04_largura">'(9)-DimLocalInspecao'!$H$10</definedName>
    <definedName name="linha04_larguraLivre">'(9)-DimLocalInspecao'!$H$12</definedName>
    <definedName name="linha04_larguraLivreS">'(9)-DimLocalInspecao'!$H$14</definedName>
    <definedName name="linha04_tipo">'(9)-DimLocalInspecao'!$H$8</definedName>
    <definedName name="Link_CFT">'(5)-RelacaoEscopos'!#REF!</definedName>
    <definedName name="Link_EEE">'(5)-RelacaoEscopos'!$Q$103:$Q$134</definedName>
    <definedName name="Link_EIo">'(5)-RelacaoEscopos'!$Q$139:$Q$152</definedName>
    <definedName name="Link_EIp">'(5)-RelacaoEscopos'!$Q$153:$Q$166</definedName>
    <definedName name="Link_END">'(5)-RelacaoEscopos'!$Q$78:$Q$101</definedName>
    <definedName name="Link_IG">'(5)-RelacaoEscopos'!$Q$136:$Q$137</definedName>
    <definedName name="Link_IV">'(5)-RelacaoEscopos'!$Q$49:$Q$54</definedName>
    <definedName name="Link_OG">'(5)-RelacaoEscopos'!$Q$182:$Q$188</definedName>
    <definedName name="Link_PP">'(5)-RelacaoEscopos'!$Q$56:$Q$76</definedName>
    <definedName name="Link_SV">'(5)-RelacaoEscopos'!$Q$7:$Q$47</definedName>
    <definedName name="lst_cargos">Controle!$E$3:$E$6</definedName>
    <definedName name="lst_enquadramento">Controle!$B$3:$B$5</definedName>
    <definedName name="lst_equipamentos">Controle!$L$3:$L$128</definedName>
    <definedName name="lst_especiereg">Controle!$J$3:$J$5</definedName>
    <definedName name="lst_funcoes">Controle!$A$3:$A$9</definedName>
    <definedName name="lst_linhaInspecao">Controle!$M$3:$M$5</definedName>
    <definedName name="lst_lotacao">Controle!$F$3:$F$6</definedName>
    <definedName name="lst_simnao">Controle!$G$3:$G$4</definedName>
    <definedName name="lst_status">Controle!$H$3:$H$6</definedName>
    <definedName name="lst_tiposacreditacao">Controle!$D$3:$D$12</definedName>
    <definedName name="lst_tiposavaliacao">Controle!$C$3:$C$9</definedName>
    <definedName name="lst_verificacao">Controle!$K$3:$K$4</definedName>
    <definedName name="lst_volume">Controle!$I$3:$I$6</definedName>
    <definedName name="lvt_END_eletroquimico_subaquatico">'NT019-AnexoE'!$A$186:$D$198</definedName>
    <definedName name="lvt_END_emissao_acustica">'NT019-AnexoE'!$A$168:$D$184</definedName>
    <definedName name="lvt_END_estanqueidade">'NT019-AnexoE'!$A$45:$D$55</definedName>
    <definedName name="lvt_END_liquido_penetrante">'NT019-AnexoE'!$A$66:$D$83</definedName>
    <definedName name="lvt_END_particulas_magneticas">'NT019-AnexoE'!$A$85:$D$100</definedName>
    <definedName name="lvt_END_radiografico">'NT019-AnexoE'!$A$102:$D$137</definedName>
    <definedName name="lvt_END_teste_pontos">'NT019-AnexoE'!$A$139:$D$151</definedName>
    <definedName name="lvt_END_ultrassom">'NT019-AnexoE'!$A$153:$D$166</definedName>
    <definedName name="lvt_END_ultrassom_espessura_subaquatico">'NT019-AnexoE'!$A$253:$D$261</definedName>
    <definedName name="lvt_END_visual_dimensional_solda">'NT019-AnexoE'!$A$57:$D$64</definedName>
    <definedName name="lvt_END_visual_subaquatico">'NT019-AnexoE'!$A$200:$D$251</definedName>
    <definedName name="lvt_END_yoke_subaquatico">'NT019-AnexoE'!$A$263:$D$279</definedName>
    <definedName name="lvt_PP">'NT019-AnexoD'!$A$37:$D$43</definedName>
    <definedName name="lvt_SV">'NT019-AnexoB'!$A$25:$D$29</definedName>
    <definedName name="lvt_SV_IV_PP">'NT019-AnexosBCDK'!$A$39:$D$40</definedName>
    <definedName name="numAcre1">'(1)-IdentAvaliacao'!$A$10:$A$12</definedName>
    <definedName name="numAcre2">'(1)-IdentAvaliacao'!$E$10:$E$12</definedName>
    <definedName name="processos1">'(1)-IdentAvaliacao'!$C$10:$C$12</definedName>
    <definedName name="processos2">'(1)-IdentAvaliacao'!$G$10:$G$12</definedName>
    <definedName name="quadro_cargo">'(4)-QuadroTecnico'!$D$7:$D$406</definedName>
    <definedName name="quadro_cnh">'(4)-QuadroTecnico'!$G$7:$G$406</definedName>
    <definedName name="quadro_formacao">'(4)-QuadroTecnico'!$C$7:$C$406</definedName>
    <definedName name="quadro_snqc">'(4)-QuadroTecnico'!$F$7:$F$406</definedName>
    <definedName name="quadroTecnicoCompleto">'(4)-QuadroTecnico'!$A$7:$I$406</definedName>
    <definedName name="reqRAO">'(2)-RelatorioAvaliacao'!$A$5:$D$294</definedName>
    <definedName name="rng_alturaentradaPP">'(9)-DimLocalInspecao'!$D$40</definedName>
    <definedName name="rng_alturapedireitoareaPP">'(9)-DimLocalInspecao'!$D$39</definedName>
    <definedName name="rng_AmRegistros">'(6)-AmostRegistros'!$A$5:$D$304</definedName>
    <definedName name="rng_areaadministrativa">'(9)-DimLocalInspecao'!$B$31</definedName>
    <definedName name="rng_areaclientes">'(9)-DimLocalInspecao'!$B$32</definedName>
    <definedName name="rng_comprimentoareaPP">'(9)-DimLocalInspecao'!$D$37</definedName>
    <definedName name="rng_inspecoesTestemunhadas">'(8)-InspecoesTestemunhadas'!$B$9:$G$28</definedName>
    <definedName name="rng_larguraentradaPP">'(9)-DimLocalInspecao'!$D$41</definedName>
    <definedName name="rng_largurainternaareaPP">'(9)-DimLocalInspecao'!$D$38</definedName>
    <definedName name="rng_listaEquipamentos">'(7)-ListaEquipamentos'!$A$6:$L$805</definedName>
    <definedName name="rng_lvtENDemissaoacustica">'NT019-AnexoE'!$A$168:$D$184</definedName>
    <definedName name="rng_lvtENDestanqueidade">'NT019-AnexoE'!$A$45:$D$55</definedName>
    <definedName name="rng_lvtENDliquidopenetrante">'NT019-AnexoE'!$A$66:$D$83</definedName>
    <definedName name="rng_lvtENDmedicaoespessurasubaq">'NT019-AnexoE'!$A$253:$D$261</definedName>
    <definedName name="rng_lvtENDparticulasmagneticas">'NT019-AnexoE'!$A$85:$D$100</definedName>
    <definedName name="rng_lvtENDparticulasmagneticassubaq">'NT019-AnexoE'!$A$263:$D$279</definedName>
    <definedName name="rng_lvtENDpotencialeletroqsubaq">'NT019-AnexoE'!$A$186:$D$198</definedName>
    <definedName name="rng_lvtENDradiografico">'NT019-AnexoE'!$A$102:$D$137</definedName>
    <definedName name="rng_lvtENDtesteporpontos">'NT019-AnexoE'!$A$139:$D$151</definedName>
    <definedName name="rng_lvtENDultrassom">'NT019-AnexoE'!$A$153:$D$166</definedName>
    <definedName name="rng_lvtENDvisualdimensionalsolda">'NT019-AnexoE'!$A$57:$D$64</definedName>
    <definedName name="rng_lvtENDvisualsubaq">'NT019-AnexoE'!$A$200:$D$251</definedName>
    <definedName name="rng_lvtPP">'NT019-AnexoD'!$A$37:$D$43</definedName>
    <definedName name="rng_lvtSV">'NT019-AnexoB'!$A$25:$D$29</definedName>
    <definedName name="tipoAval">'(1)-IdentAvaliacao'!$F$7</definedName>
    <definedName name="tipos_acreditacao1">'(1)-IdentAvaliacao'!$D$10:$D$12</definedName>
    <definedName name="tipos_acreditacao2">'(1)-IdentAvaliacao'!$H$10:$H$12</definedName>
    <definedName name="tipos_avaliacao1">'(1)-IdentAvaliacao'!$B$10:$B$12</definedName>
    <definedName name="tipos_avaliacao2">'(1)-IdentAvaliacao'!$F$10:$F$12</definedName>
    <definedName name="_xlnm.Print_Titles" localSheetId="2">'(2)-RelatorioAvaliacao'!$5:$5</definedName>
    <definedName name="_xlnm.Print_Titles" localSheetId="3">'(3)-ConstituicaoLegal'!$1:$2</definedName>
    <definedName name="_xlnm.Print_Titles" localSheetId="4">'(4)-QuadroTecnico'!$6:$6</definedName>
    <definedName name="_xlnm.Print_Titles" localSheetId="5">'(5)-RelacaoEscopos'!$5:$5</definedName>
    <definedName name="_xlnm.Print_Titles" localSheetId="6">'(6)-AmostRegistros'!$4:$4</definedName>
    <definedName name="_xlnm.Print_Titles" localSheetId="7">'(7)-ListaEquipamentos'!$1:$5</definedName>
    <definedName name="_xlnm.Print_Titles" localSheetId="8">'(8)-InspecoesTestemunhadas'!$1:$2</definedName>
    <definedName name="_xlnm.Print_Titles" localSheetId="9">'(9)-DimLocalInspecao'!$1:$2</definedName>
    <definedName name="_xlnm.Print_Titles" localSheetId="12">'NT019-AnexoB'!$1:$1</definedName>
    <definedName name="_xlnm.Print_Titles" localSheetId="13">'NT019-AnexoC'!$1:$1</definedName>
    <definedName name="_xlnm.Print_Titles" localSheetId="14">'NT019-AnexoD'!$1:$1</definedName>
    <definedName name="_xlnm.Print_Titles" localSheetId="15">'NT019-AnexoE'!$1:$1</definedName>
    <definedName name="_xlnm.Print_Titles" localSheetId="16">'NT019-AnexoF'!$1:$1</definedName>
    <definedName name="_xlnm.Print_Titles" localSheetId="17">'NT019-AnexoG'!$1:$1</definedName>
    <definedName name="_xlnm.Print_Titles" localSheetId="19">'NT019-AnexoH'!$1:$1</definedName>
    <definedName name="_xlnm.Print_Titles" localSheetId="18">'NT019-AnexoH_CFT'!$1:$1</definedName>
    <definedName name="_xlnm.Print_Titles" localSheetId="11">'NT019-AnexosBCDK'!$1:$1</definedName>
    <definedName name="_xlnm.Print_Titles" localSheetId="22">'NT022-AnexoA'!$1:$1</definedName>
    <definedName name="versaoRAO">'(1)-IdentAvaliacao'!$H$22</definedName>
    <definedName name="Z_43BD92F2_C1D7_4615_B258_172EEDEA320E_.wvu.FilterData" localSheetId="2" hidden="1">'(2)-RelatorioAvaliacao'!$A$5:$D$294</definedName>
    <definedName name="Z_43BD92F2_C1D7_4615_B258_172EEDEA320E_.wvu.FilterData" localSheetId="4" hidden="1">'(4)-QuadroTecnico'!$A$7:$I$206</definedName>
    <definedName name="Z_43BD92F2_C1D7_4615_B258_172EEDEA320E_.wvu.FilterData" localSheetId="5" hidden="1">'(5)-RelacaoEscopos'!$B$6:$O$148</definedName>
    <definedName name="Z_43BD92F2_C1D7_4615_B258_172EEDEA320E_.wvu.FilterData" localSheetId="6" hidden="1">'(6)-AmostRegistros'!$A$4:$D$304</definedName>
    <definedName name="Z_43BD92F2_C1D7_4615_B258_172EEDEA320E_.wvu.FilterData" localSheetId="7" hidden="1">'(7)-ListaEquipamentos'!$A$5:$L$805</definedName>
    <definedName name="Z_43BD92F2_C1D7_4615_B258_172EEDEA320E_.wvu.FilterData" localSheetId="8" hidden="1">'(8)-InspecoesTestemunhadas'!$A$9:$G$18</definedName>
    <definedName name="Z_43BD92F2_C1D7_4615_B258_172EEDEA320E_.wvu.FilterData" localSheetId="9" hidden="1">'(9)-DimLocalInspecao'!$A$3:$H$213</definedName>
    <definedName name="Z_43BD92F2_C1D7_4615_B258_172EEDEA320E_.wvu.PrintArea" localSheetId="1" hidden="1">'(1)-IdentAvaliacao'!$A$1:$H$31</definedName>
    <definedName name="Z_43BD92F2_C1D7_4615_B258_172EEDEA320E_.wvu.PrintArea" localSheetId="2" hidden="1">'(2)-RelatorioAvaliacao'!$A$1:$D$305</definedName>
    <definedName name="Z_43BD92F2_C1D7_4615_B258_172EEDEA320E_.wvu.PrintArea" localSheetId="3" hidden="1">'(3)-ConstituicaoLegal'!$A$1:$F$146</definedName>
    <definedName name="Z_43BD92F2_C1D7_4615_B258_172EEDEA320E_.wvu.PrintArea" localSheetId="4" hidden="1">'(4)-QuadroTecnico'!$A$1:$I$406</definedName>
    <definedName name="Z_43BD92F2_C1D7_4615_B258_172EEDEA320E_.wvu.PrintArea" localSheetId="5" hidden="1">'(5)-RelacaoEscopos'!$B$1:$O$194</definedName>
    <definedName name="Z_43BD92F2_C1D7_4615_B258_172EEDEA320E_.wvu.PrintArea" localSheetId="6" hidden="1">'(6)-AmostRegistros'!$A$1:$D$304</definedName>
    <definedName name="Z_43BD92F2_C1D7_4615_B258_172EEDEA320E_.wvu.PrintArea" localSheetId="7" hidden="1">'(7)-ListaEquipamentos'!$A$1:$L$805</definedName>
    <definedName name="Z_43BD92F2_C1D7_4615_B258_172EEDEA320E_.wvu.PrintArea" localSheetId="8" hidden="1">'(8)-InspecoesTestemunhadas'!$B$1:$G$28</definedName>
    <definedName name="Z_43BD92F2_C1D7_4615_B258_172EEDEA320E_.wvu.PrintArea" localSheetId="9" hidden="1">'(9)-DimLocalInspecao'!$A$1:$H$41</definedName>
    <definedName name="Z_43BD92F2_C1D7_4615_B258_172EEDEA320E_.wvu.PrintArea" localSheetId="0" hidden="1">FAQ!$A$1:$A$135</definedName>
    <definedName name="Z_43BD92F2_C1D7_4615_B258_172EEDEA320E_.wvu.PrintArea" localSheetId="12" hidden="1">'NT019-AnexoB'!$A$1:$D$29</definedName>
    <definedName name="Z_43BD92F2_C1D7_4615_B258_172EEDEA320E_.wvu.PrintArea" localSheetId="13" hidden="1">'NT019-AnexoC'!$A$1:$D$6</definedName>
    <definedName name="Z_43BD92F2_C1D7_4615_B258_172EEDEA320E_.wvu.PrintArea" localSheetId="14" hidden="1">'NT019-AnexoD'!$A$1:$D$43</definedName>
    <definedName name="Z_43BD92F2_C1D7_4615_B258_172EEDEA320E_.wvu.PrintArea" localSheetId="15" hidden="1">'NT019-AnexoE'!$A$1:$D$279</definedName>
    <definedName name="Z_43BD92F2_C1D7_4615_B258_172EEDEA320E_.wvu.PrintArea" localSheetId="16" hidden="1">'NT019-AnexoF'!$A$1:$D$3</definedName>
    <definedName name="Z_43BD92F2_C1D7_4615_B258_172EEDEA320E_.wvu.PrintArea" localSheetId="17" hidden="1">'NT019-AnexoG'!$A$1:$D$6</definedName>
    <definedName name="Z_43BD92F2_C1D7_4615_B258_172EEDEA320E_.wvu.PrintArea" localSheetId="19" hidden="1">'NT019-AnexoH'!$A$1:$D$22</definedName>
    <definedName name="Z_43BD92F2_C1D7_4615_B258_172EEDEA320E_.wvu.PrintArea" localSheetId="18" hidden="1">'NT019-AnexoH_CFT'!$A$1:$D$6</definedName>
    <definedName name="Z_43BD92F2_C1D7_4615_B258_172EEDEA320E_.wvu.PrintArea" localSheetId="11" hidden="1">'NT019-AnexosBCDK'!$A$1:$D$40</definedName>
    <definedName name="Z_43BD92F2_C1D7_4615_B258_172EEDEA320E_.wvu.PrintArea" localSheetId="22" hidden="1">'NT022-AnexoA'!$A$1:$D$33</definedName>
    <definedName name="Z_43BD92F2_C1D7_4615_B258_172EEDEA320E_.wvu.PrintTitles" localSheetId="2" hidden="1">'(2)-RelatorioAvaliacao'!$5:$5</definedName>
    <definedName name="Z_43BD92F2_C1D7_4615_B258_172EEDEA320E_.wvu.PrintTitles" localSheetId="3" hidden="1">'(3)-ConstituicaoLegal'!$1:$2</definedName>
    <definedName name="Z_43BD92F2_C1D7_4615_B258_172EEDEA320E_.wvu.PrintTitles" localSheetId="4" hidden="1">'(4)-QuadroTecnico'!$6:$6</definedName>
    <definedName name="Z_43BD92F2_C1D7_4615_B258_172EEDEA320E_.wvu.PrintTitles" localSheetId="5" hidden="1">'(5)-RelacaoEscopos'!$5:$5</definedName>
    <definedName name="Z_43BD92F2_C1D7_4615_B258_172EEDEA320E_.wvu.PrintTitles" localSheetId="6" hidden="1">'(6)-AmostRegistros'!$4:$4</definedName>
    <definedName name="Z_43BD92F2_C1D7_4615_B258_172EEDEA320E_.wvu.PrintTitles" localSheetId="7" hidden="1">'(7)-ListaEquipamentos'!$1:$5</definedName>
    <definedName name="Z_43BD92F2_C1D7_4615_B258_172EEDEA320E_.wvu.PrintTitles" localSheetId="8" hidden="1">'(8)-InspecoesTestemunhadas'!$1:$2</definedName>
    <definedName name="Z_43BD92F2_C1D7_4615_B258_172EEDEA320E_.wvu.PrintTitles" localSheetId="9" hidden="1">'(9)-DimLocalInspecao'!$1:$2</definedName>
    <definedName name="Z_43BD92F2_C1D7_4615_B258_172EEDEA320E_.wvu.PrintTitles" localSheetId="12" hidden="1">'NT019-AnexoB'!$1:$1</definedName>
    <definedName name="Z_43BD92F2_C1D7_4615_B258_172EEDEA320E_.wvu.PrintTitles" localSheetId="13" hidden="1">'NT019-AnexoC'!$1:$1</definedName>
    <definedName name="Z_43BD92F2_C1D7_4615_B258_172EEDEA320E_.wvu.PrintTitles" localSheetId="14" hidden="1">'NT019-AnexoD'!$1:$1</definedName>
    <definedName name="Z_43BD92F2_C1D7_4615_B258_172EEDEA320E_.wvu.PrintTitles" localSheetId="15" hidden="1">'NT019-AnexoE'!$1:$1</definedName>
    <definedName name="Z_43BD92F2_C1D7_4615_B258_172EEDEA320E_.wvu.PrintTitles" localSheetId="16" hidden="1">'NT019-AnexoF'!$1:$1</definedName>
    <definedName name="Z_43BD92F2_C1D7_4615_B258_172EEDEA320E_.wvu.PrintTitles" localSheetId="17" hidden="1">'NT019-AnexoG'!$1:$1</definedName>
    <definedName name="Z_43BD92F2_C1D7_4615_B258_172EEDEA320E_.wvu.PrintTitles" localSheetId="19" hidden="1">'NT019-AnexoH'!$1:$1</definedName>
    <definedName name="Z_43BD92F2_C1D7_4615_B258_172EEDEA320E_.wvu.PrintTitles" localSheetId="18" hidden="1">'NT019-AnexoH_CFT'!$1:$1</definedName>
    <definedName name="Z_43BD92F2_C1D7_4615_B258_172EEDEA320E_.wvu.PrintTitles" localSheetId="11" hidden="1">'NT019-AnexosBCDK'!$1:$1</definedName>
    <definedName name="Z_43BD92F2_C1D7_4615_B258_172EEDEA320E_.wvu.PrintTitles" localSheetId="22" hidden="1">'NT022-AnexoA'!$1:$1</definedName>
  </definedNames>
  <calcPr calcId="152511"/>
  <customWorkbookViews>
    <customWorkbookView name="Mario A Archer - Modo de exibição pessoal" guid="{43BD92F2-C1D7-4615-B258-172EEDEA320E}" mergeInterval="0" personalView="1" maximized="1" xWindow="-4" yWindow="-4" windowWidth="1928" windowHeight="1060" tabRatio="93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6" l="1"/>
  <c r="P7" i="6" l="1"/>
  <c r="A189" i="6" l="1"/>
  <c r="A194" i="6"/>
  <c r="A193" i="6"/>
  <c r="A192" i="6"/>
  <c r="A173" i="6"/>
  <c r="A172" i="6"/>
  <c r="A159" i="6"/>
  <c r="A158" i="6"/>
  <c r="A145" i="6"/>
  <c r="A144" i="6"/>
  <c r="A131" i="6" l="1"/>
  <c r="A130" i="6"/>
  <c r="A129" i="6"/>
  <c r="A128" i="6"/>
  <c r="A127" i="6"/>
  <c r="A126" i="6"/>
  <c r="A125" i="6"/>
  <c r="A124" i="6"/>
  <c r="A123" i="6"/>
  <c r="A122" i="6"/>
  <c r="A121" i="6"/>
  <c r="A120" i="6"/>
  <c r="A119" i="6"/>
  <c r="A118" i="6"/>
  <c r="A117" i="6"/>
  <c r="A116" i="6"/>
  <c r="A76" i="6" l="1"/>
  <c r="P8" i="6"/>
  <c r="P9" i="6" s="1"/>
  <c r="P10" i="6" s="1"/>
  <c r="P11" i="6" s="1"/>
  <c r="P12" i="6" s="1"/>
  <c r="P13" i="6" s="1"/>
  <c r="P14" i="6" s="1"/>
  <c r="P15" i="6" s="1"/>
  <c r="P16" i="6" s="1"/>
  <c r="P17" i="6" s="1"/>
  <c r="P18" i="6" s="1"/>
  <c r="P19" i="6" s="1"/>
  <c r="P20" i="6" s="1"/>
  <c r="P21" i="6" s="1"/>
  <c r="P22" i="6" s="1"/>
  <c r="P23" i="6" s="1"/>
  <c r="P24" i="6" s="1"/>
  <c r="P25" i="6" s="1"/>
  <c r="P26" i="6" s="1"/>
  <c r="P27" i="6" s="1"/>
  <c r="P28" i="6" s="1"/>
  <c r="P29" i="6" s="1"/>
  <c r="P30" i="6" s="1"/>
  <c r="P31" i="6" s="1"/>
  <c r="P32" i="6" s="1"/>
  <c r="P33" i="6" s="1"/>
  <c r="P34" i="6" s="1"/>
  <c r="P35" i="6" s="1"/>
  <c r="P36" i="6" s="1"/>
  <c r="P37" i="6" s="1"/>
  <c r="P38" i="6" s="1"/>
  <c r="P39" i="6" s="1"/>
  <c r="P40" i="6" s="1"/>
  <c r="P41" i="6" s="1"/>
  <c r="P42" i="6" s="1"/>
  <c r="P43" i="6" s="1"/>
  <c r="P44" i="6" s="1"/>
  <c r="P45" i="6" s="1"/>
  <c r="P46" i="6" s="1"/>
  <c r="P47" i="6" s="1"/>
  <c r="P48" i="6" s="1"/>
  <c r="P49" i="6" s="1"/>
  <c r="P50" i="6" s="1"/>
  <c r="P51" i="6" s="1"/>
  <c r="A52" i="6"/>
  <c r="A53" i="6"/>
  <c r="A54" i="6"/>
  <c r="A167" i="6"/>
  <c r="A168" i="6"/>
  <c r="A169" i="6"/>
  <c r="A170" i="6"/>
  <c r="A171" i="6"/>
  <c r="A174" i="6"/>
  <c r="A175" i="6"/>
  <c r="A176" i="6"/>
  <c r="A177" i="6"/>
  <c r="A178" i="6"/>
  <c r="A179" i="6"/>
  <c r="A180" i="6"/>
  <c r="A61" i="6"/>
  <c r="A191" i="6"/>
  <c r="A190" i="6"/>
  <c r="AD9" i="11"/>
  <c r="AD8" i="11"/>
  <c r="AD7" i="11"/>
  <c r="AD6" i="11"/>
  <c r="AD5" i="11"/>
  <c r="AD4" i="11"/>
  <c r="AD3" i="11"/>
  <c r="AB9" i="11"/>
  <c r="AB8" i="11"/>
  <c r="AB7" i="11"/>
  <c r="AB6" i="11"/>
  <c r="AB5" i="11"/>
  <c r="AB4" i="11"/>
  <c r="AB3" i="11"/>
  <c r="Z9" i="11"/>
  <c r="Z8" i="11"/>
  <c r="Z7" i="11"/>
  <c r="Z6" i="11"/>
  <c r="Z5" i="11"/>
  <c r="Z4" i="11"/>
  <c r="Z3" i="11"/>
  <c r="X9" i="11"/>
  <c r="X8" i="11"/>
  <c r="X7" i="11"/>
  <c r="X6" i="11"/>
  <c r="X5" i="11"/>
  <c r="X4" i="11"/>
  <c r="X3" i="11"/>
  <c r="Y10" i="11"/>
  <c r="AE11" i="11"/>
  <c r="AE10" i="11"/>
  <c r="AD11" i="11"/>
  <c r="AD10" i="11"/>
  <c r="AC11" i="11"/>
  <c r="AB11" i="11"/>
  <c r="AA11" i="11"/>
  <c r="Z11" i="11"/>
  <c r="Y11" i="11"/>
  <c r="X11" i="11"/>
  <c r="AC10" i="11"/>
  <c r="AA10" i="11"/>
  <c r="AB10" i="11"/>
  <c r="Z10" i="11"/>
  <c r="X10" i="11"/>
  <c r="A188" i="6"/>
  <c r="A187" i="6"/>
  <c r="A186" i="6"/>
  <c r="A185" i="6"/>
  <c r="A184" i="6"/>
  <c r="A183" i="6"/>
  <c r="AD18" i="11"/>
  <c r="AB18" i="11"/>
  <c r="Z18" i="11"/>
  <c r="X18" i="11"/>
  <c r="AD13" i="11"/>
  <c r="AB13" i="11"/>
  <c r="Z13" i="11"/>
  <c r="X13" i="11"/>
  <c r="AB21" i="11"/>
  <c r="AB19" i="11"/>
  <c r="AB20" i="11"/>
  <c r="AD21" i="11"/>
  <c r="AD19" i="11"/>
  <c r="AD20" i="11"/>
  <c r="AD16" i="11"/>
  <c r="AD14" i="11"/>
  <c r="AD15" i="11"/>
  <c r="AB16" i="11"/>
  <c r="AB14" i="11"/>
  <c r="AB15" i="11"/>
  <c r="Z21" i="11"/>
  <c r="Z19" i="11"/>
  <c r="Z20" i="11"/>
  <c r="AF20" i="11"/>
  <c r="Z16" i="11"/>
  <c r="Z14" i="11"/>
  <c r="Z15" i="11"/>
  <c r="AF15" i="11"/>
  <c r="X15" i="11"/>
  <c r="X21" i="11"/>
  <c r="X19" i="11"/>
  <c r="X20" i="11"/>
  <c r="X16" i="11"/>
  <c r="X14" i="11"/>
  <c r="H38" i="4"/>
  <c r="H37" i="4"/>
  <c r="H36" i="4"/>
  <c r="H35" i="4"/>
  <c r="H34" i="4"/>
  <c r="H33" i="4"/>
  <c r="H32" i="4"/>
  <c r="H31" i="4"/>
  <c r="H30" i="4"/>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H146" i="4"/>
  <c r="G146" i="4"/>
  <c r="H145" i="4"/>
  <c r="H144" i="4"/>
  <c r="H143" i="4"/>
  <c r="H142" i="4"/>
  <c r="G142" i="4"/>
  <c r="H141" i="4"/>
  <c r="H140" i="4"/>
  <c r="G140" i="4"/>
  <c r="H139" i="4"/>
  <c r="H138" i="4"/>
  <c r="H129" i="4"/>
  <c r="G129" i="4"/>
  <c r="I124" i="4"/>
  <c r="H124" i="4"/>
  <c r="G124" i="4"/>
  <c r="I123" i="4"/>
  <c r="H123" i="4"/>
  <c r="I122" i="4"/>
  <c r="H122" i="4"/>
  <c r="I121" i="4"/>
  <c r="H121" i="4"/>
  <c r="I120" i="4"/>
  <c r="H120" i="4"/>
  <c r="I119" i="4"/>
  <c r="H119" i="4"/>
  <c r="I118" i="4"/>
  <c r="H118" i="4"/>
  <c r="G118" i="4"/>
  <c r="I117" i="4"/>
  <c r="H117" i="4"/>
  <c r="I116" i="4"/>
  <c r="H116" i="4"/>
  <c r="H110" i="4"/>
  <c r="G110" i="4"/>
  <c r="H109" i="4"/>
  <c r="H108" i="4"/>
  <c r="H107" i="4"/>
  <c r="H106" i="4"/>
  <c r="G106" i="4"/>
  <c r="H105" i="4"/>
  <c r="H104" i="4"/>
  <c r="G104" i="4"/>
  <c r="H103" i="4"/>
  <c r="H102" i="4"/>
  <c r="H93" i="4"/>
  <c r="G93" i="4"/>
  <c r="I88" i="4"/>
  <c r="H88" i="4"/>
  <c r="G88" i="4"/>
  <c r="I87" i="4"/>
  <c r="H87" i="4"/>
  <c r="I86" i="4"/>
  <c r="H86" i="4"/>
  <c r="I85" i="4"/>
  <c r="H85" i="4"/>
  <c r="I84" i="4"/>
  <c r="H84" i="4"/>
  <c r="I83" i="4"/>
  <c r="H83" i="4"/>
  <c r="I82" i="4"/>
  <c r="H82" i="4"/>
  <c r="G82" i="4"/>
  <c r="I81" i="4"/>
  <c r="H81" i="4"/>
  <c r="I80" i="4"/>
  <c r="H80" i="4"/>
  <c r="H74" i="4"/>
  <c r="G74" i="4"/>
  <c r="H73" i="4"/>
  <c r="H72" i="4"/>
  <c r="H71" i="4"/>
  <c r="H70" i="4"/>
  <c r="G70" i="4"/>
  <c r="H69" i="4"/>
  <c r="H68" i="4"/>
  <c r="G68" i="4"/>
  <c r="H67" i="4"/>
  <c r="H66" i="4"/>
  <c r="H57" i="4"/>
  <c r="G57" i="4"/>
  <c r="I52" i="4"/>
  <c r="H52" i="4"/>
  <c r="G52" i="4"/>
  <c r="I51" i="4"/>
  <c r="H51" i="4"/>
  <c r="I50" i="4"/>
  <c r="H50" i="4"/>
  <c r="I49" i="4"/>
  <c r="H49" i="4"/>
  <c r="I48" i="4"/>
  <c r="H48" i="4"/>
  <c r="I47" i="4"/>
  <c r="H47" i="4"/>
  <c r="I46" i="4"/>
  <c r="H46" i="4"/>
  <c r="G46" i="4"/>
  <c r="I45" i="4"/>
  <c r="H45" i="4"/>
  <c r="I44" i="4"/>
  <c r="H44" i="4"/>
  <c r="G34" i="4"/>
  <c r="G38" i="4"/>
  <c r="G32" i="4"/>
  <c r="H21" i="4"/>
  <c r="G21" i="4"/>
  <c r="G16" i="4"/>
  <c r="G10" i="4"/>
  <c r="I16" i="4"/>
  <c r="H16" i="4"/>
  <c r="I15" i="4"/>
  <c r="H15" i="4"/>
  <c r="I14" i="4"/>
  <c r="H14" i="4"/>
  <c r="I13" i="4"/>
  <c r="H13" i="4"/>
  <c r="I12" i="4"/>
  <c r="H12" i="4"/>
  <c r="I11" i="4"/>
  <c r="H11" i="4"/>
  <c r="I10" i="4"/>
  <c r="H10" i="4"/>
  <c r="I9" i="4"/>
  <c r="H9" i="4"/>
  <c r="I8" i="4"/>
  <c r="H8" i="4"/>
  <c r="J42" i="2"/>
  <c r="J41" i="2"/>
  <c r="J40" i="2"/>
  <c r="J39" i="2"/>
  <c r="J38" i="2"/>
  <c r="J37" i="2"/>
  <c r="J36" i="2"/>
  <c r="J35" i="2"/>
  <c r="J34" i="2"/>
  <c r="J33" i="2"/>
  <c r="J32" i="2"/>
  <c r="J31" i="2"/>
  <c r="J30" i="2"/>
  <c r="J29" i="2"/>
  <c r="J28" i="2"/>
  <c r="J27" i="2"/>
  <c r="J26" i="2"/>
  <c r="J25" i="2"/>
  <c r="J24" i="2"/>
  <c r="J23" i="2"/>
  <c r="J19" i="2"/>
  <c r="J18" i="2"/>
  <c r="J17" i="2"/>
  <c r="J16" i="2"/>
  <c r="M15" i="10"/>
  <c r="L15" i="10"/>
  <c r="K15" i="10"/>
  <c r="J15" i="10"/>
  <c r="M14" i="10"/>
  <c r="L14" i="10"/>
  <c r="K14" i="10"/>
  <c r="J14" i="10"/>
  <c r="M25" i="10"/>
  <c r="L25" i="10"/>
  <c r="K25" i="10"/>
  <c r="J25" i="10"/>
  <c r="M20" i="10"/>
  <c r="L20" i="10"/>
  <c r="K20" i="10"/>
  <c r="J20" i="10"/>
  <c r="M18" i="10"/>
  <c r="L18" i="10"/>
  <c r="K18" i="10"/>
  <c r="J18" i="10"/>
  <c r="M17" i="10"/>
  <c r="L17" i="10"/>
  <c r="K17" i="10"/>
  <c r="J17" i="10"/>
  <c r="M16" i="10"/>
  <c r="L16" i="10"/>
  <c r="K16" i="10"/>
  <c r="J16" i="10"/>
  <c r="M13" i="10"/>
  <c r="L13" i="10"/>
  <c r="K13" i="10"/>
  <c r="J13" i="10"/>
  <c r="M12" i="10"/>
  <c r="L12" i="10"/>
  <c r="K12" i="10"/>
  <c r="J12" i="10"/>
  <c r="M11" i="10"/>
  <c r="L11" i="10"/>
  <c r="K11" i="10"/>
  <c r="J11" i="10"/>
  <c r="M10" i="10"/>
  <c r="L10" i="10"/>
  <c r="K10" i="10"/>
  <c r="J10" i="10"/>
  <c r="A181" i="6"/>
  <c r="A195" i="6"/>
  <c r="A196" i="6"/>
  <c r="A8" i="6"/>
  <c r="A50" i="6"/>
  <c r="A10"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1" i="6"/>
  <c r="A55" i="6"/>
  <c r="A57" i="6"/>
  <c r="A58" i="6"/>
  <c r="A59" i="6"/>
  <c r="A60" i="6"/>
  <c r="A62" i="6"/>
  <c r="A63" i="6"/>
  <c r="A64" i="6"/>
  <c r="A65" i="6"/>
  <c r="A66" i="6"/>
  <c r="A67" i="6"/>
  <c r="A68" i="6"/>
  <c r="A69" i="6"/>
  <c r="A70" i="6"/>
  <c r="A71" i="6"/>
  <c r="A72" i="6"/>
  <c r="A73" i="6"/>
  <c r="A74" i="6"/>
  <c r="A75"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32" i="6"/>
  <c r="A133" i="6"/>
  <c r="A134" i="6"/>
  <c r="A135" i="6"/>
  <c r="A136" i="6"/>
  <c r="A137" i="6"/>
  <c r="A138" i="6"/>
  <c r="A139" i="6"/>
  <c r="A140" i="6"/>
  <c r="A141" i="6"/>
  <c r="A142" i="6"/>
  <c r="A143" i="6"/>
  <c r="A146" i="6"/>
  <c r="A147" i="6"/>
  <c r="A148" i="6"/>
  <c r="A149" i="6"/>
  <c r="A150" i="6"/>
  <c r="A151" i="6"/>
  <c r="A152" i="6"/>
  <c r="A153" i="6"/>
  <c r="A154" i="6"/>
  <c r="A155" i="6"/>
  <c r="A156" i="6"/>
  <c r="A157" i="6"/>
  <c r="A160" i="6"/>
  <c r="A161" i="6"/>
  <c r="A162" i="6"/>
  <c r="A163" i="6"/>
  <c r="A164" i="6"/>
  <c r="A165" i="6"/>
  <c r="A166" i="6"/>
  <c r="A9" i="6"/>
  <c r="A11" i="6"/>
  <c r="A56" i="6"/>
  <c r="A182" i="6"/>
  <c r="B26" i="9" l="1"/>
  <c r="B15" i="9"/>
  <c r="C20" i="9"/>
  <c r="C17" i="9"/>
  <c r="E14" i="9"/>
  <c r="E15" i="9"/>
  <c r="C18" i="9"/>
  <c r="B17" i="9"/>
  <c r="B14" i="9"/>
  <c r="E27" i="9"/>
  <c r="E13" i="9"/>
  <c r="C15" i="9"/>
  <c r="C11" i="9"/>
  <c r="P52" i="6"/>
  <c r="P53" i="6" s="1"/>
  <c r="P54" i="6" s="1"/>
  <c r="P55" i="6"/>
  <c r="P56" i="6" s="1"/>
  <c r="P57" i="6" s="1"/>
  <c r="P58" i="6" s="1"/>
  <c r="P59" i="6" s="1"/>
  <c r="P60" i="6" s="1"/>
  <c r="P61" i="6" s="1"/>
  <c r="P62" i="6" s="1"/>
  <c r="P63" i="6" s="1"/>
  <c r="P64" i="6" s="1"/>
  <c r="P65" i="6" s="1"/>
  <c r="P66" i="6" s="1"/>
  <c r="P67" i="6" s="1"/>
  <c r="P68" i="6" s="1"/>
  <c r="P69" i="6" s="1"/>
  <c r="P70" i="6" s="1"/>
  <c r="P71" i="6" s="1"/>
  <c r="P72" i="6" s="1"/>
  <c r="P73" i="6" s="1"/>
  <c r="P74" i="6" s="1"/>
  <c r="P75" i="6" s="1"/>
  <c r="B21" i="9"/>
  <c r="D20" i="9"/>
  <c r="E18" i="9"/>
  <c r="B19" i="9"/>
  <c r="D14" i="9"/>
  <c r="E20" i="9"/>
  <c r="D9" i="9"/>
  <c r="B24" i="9"/>
  <c r="C27" i="9"/>
  <c r="B11" i="9"/>
  <c r="C14" i="9"/>
  <c r="C23" i="9"/>
  <c r="D11" i="9"/>
  <c r="C12" i="9"/>
  <c r="C25" i="9"/>
  <c r="E24" i="9"/>
  <c r="D25" i="9"/>
  <c r="B9" i="9"/>
  <c r="C22" i="9"/>
  <c r="E11" i="9"/>
  <c r="E9" i="9"/>
  <c r="E12" i="9"/>
  <c r="C9" i="9"/>
  <c r="B27" i="9"/>
  <c r="C26" i="9"/>
  <c r="C16" i="9"/>
  <c r="E10" i="9"/>
  <c r="B16" i="9"/>
  <c r="D24" i="9"/>
  <c r="E22" i="9"/>
  <c r="B22" i="9"/>
  <c r="D13" i="9"/>
  <c r="D19" i="9"/>
  <c r="C21" i="9"/>
  <c r="D23" i="9"/>
  <c r="D21" i="9"/>
  <c r="C19" i="9"/>
  <c r="E17" i="9"/>
  <c r="B18" i="9"/>
  <c r="E25" i="9"/>
  <c r="C24" i="9"/>
  <c r="D22" i="9"/>
  <c r="D28" i="9"/>
  <c r="B10" i="9"/>
  <c r="B12" i="9"/>
  <c r="E21" i="9"/>
  <c r="B25" i="9"/>
  <c r="E19" i="9"/>
  <c r="D18" i="9"/>
  <c r="D26" i="9"/>
  <c r="E23" i="9"/>
  <c r="D27" i="9"/>
  <c r="D16" i="9"/>
  <c r="D10" i="9"/>
  <c r="B20" i="9"/>
  <c r="C28" i="9"/>
  <c r="B23" i="9"/>
  <c r="D17" i="9"/>
  <c r="B28" i="9"/>
  <c r="D12" i="9"/>
  <c r="E26" i="9"/>
  <c r="C13" i="9"/>
  <c r="C10" i="9"/>
  <c r="E28" i="9"/>
  <c r="E16" i="9"/>
  <c r="D15" i="9"/>
  <c r="B13" i="9"/>
  <c r="P76" i="6" l="1"/>
  <c r="P77" i="6"/>
  <c r="P78" i="6" s="1"/>
  <c r="P79" i="6" s="1"/>
  <c r="P80" i="6" s="1"/>
  <c r="P81" i="6" s="1"/>
  <c r="P82" i="6" s="1"/>
  <c r="P83" i="6" s="1"/>
  <c r="P84" i="6" s="1"/>
  <c r="P85" i="6" s="1"/>
  <c r="P86" i="6" s="1"/>
  <c r="P87" i="6" s="1"/>
  <c r="P88" i="6" s="1"/>
  <c r="P89" i="6" s="1"/>
  <c r="P90" i="6" s="1"/>
  <c r="P91" i="6" s="1"/>
  <c r="P92" i="6" s="1"/>
  <c r="P93" i="6" s="1"/>
  <c r="P94" i="6" s="1"/>
  <c r="P95" i="6" s="1"/>
  <c r="P96" i="6" s="1"/>
  <c r="P97" i="6" s="1"/>
  <c r="P98" i="6" s="1"/>
  <c r="P99" i="6" s="1"/>
  <c r="P100" i="6" s="1"/>
  <c r="P101" i="6" s="1"/>
  <c r="P102" i="6" s="1"/>
  <c r="P103" i="6" s="1"/>
  <c r="P104" i="6" s="1"/>
  <c r="P105" i="6" s="1"/>
  <c r="P106" i="6" s="1"/>
  <c r="P107" i="6" s="1"/>
  <c r="P108" i="6" s="1"/>
  <c r="P109" i="6" s="1"/>
  <c r="P110" i="6" s="1"/>
  <c r="P111" i="6" s="1"/>
  <c r="P112" i="6" s="1"/>
  <c r="P113" i="6" s="1"/>
  <c r="P114" i="6" l="1"/>
  <c r="P115" i="6" s="1"/>
  <c r="P116" i="6" s="1"/>
  <c r="P117" i="6" s="1"/>
  <c r="P118" i="6" s="1"/>
  <c r="P119" i="6" s="1"/>
  <c r="P120" i="6" s="1"/>
  <c r="P121" i="6" s="1"/>
  <c r="P122" i="6" s="1"/>
  <c r="P123" i="6" s="1"/>
  <c r="P124" i="6" s="1"/>
  <c r="P125" i="6" s="1"/>
  <c r="P126" i="6" s="1"/>
  <c r="P127" i="6" s="1"/>
  <c r="P128" i="6" s="1"/>
  <c r="P129" i="6" s="1"/>
  <c r="P130" i="6" s="1"/>
  <c r="P131" i="6" s="1"/>
  <c r="P132" i="6" s="1"/>
  <c r="P133" i="6" s="1"/>
  <c r="P134" i="6" s="1"/>
  <c r="P135" i="6" s="1"/>
  <c r="P136" i="6" s="1"/>
  <c r="P137" i="6" s="1"/>
  <c r="P138" i="6" l="1"/>
  <c r="P139" i="6" s="1"/>
  <c r="P140" i="6" s="1"/>
  <c r="P141" i="6" s="1"/>
  <c r="P142" i="6" s="1"/>
  <c r="P143" i="6" s="1"/>
  <c r="P146" i="6" l="1"/>
  <c r="P147" i="6" s="1"/>
  <c r="P148" i="6" s="1"/>
  <c r="P149" i="6" s="1"/>
  <c r="P150" i="6" s="1"/>
  <c r="P151" i="6" s="1"/>
  <c r="P152" i="6" s="1"/>
  <c r="P153" i="6" s="1"/>
  <c r="P154" i="6" s="1"/>
  <c r="P155" i="6" s="1"/>
  <c r="P156" i="6" s="1"/>
  <c r="P157" i="6" s="1"/>
  <c r="P160" i="6" s="1"/>
  <c r="P161" i="6" s="1"/>
  <c r="P162" i="6" s="1"/>
  <c r="P163" i="6" s="1"/>
  <c r="P164" i="6" s="1"/>
  <c r="P165" i="6" s="1"/>
  <c r="P166" i="6" s="1"/>
  <c r="P144" i="6"/>
  <c r="P145" i="6" s="1"/>
  <c r="P158" i="6" l="1"/>
  <c r="P159" i="6" s="1"/>
  <c r="P181" i="6"/>
  <c r="P182" i="6" s="1"/>
  <c r="P183" i="6" s="1"/>
  <c r="P184" i="6" s="1"/>
  <c r="P185" i="6" s="1"/>
  <c r="P186" i="6" s="1"/>
  <c r="P187" i="6" s="1"/>
  <c r="P167" i="6"/>
  <c r="P168" i="6" s="1"/>
  <c r="P169" i="6" s="1"/>
  <c r="P170" i="6" s="1"/>
  <c r="P171" i="6" s="1"/>
  <c r="P172" i="6" s="1"/>
  <c r="P173" i="6" s="1"/>
  <c r="P174" i="6" s="1"/>
  <c r="P175" i="6" s="1"/>
  <c r="P176" i="6" s="1"/>
  <c r="P177" i="6" s="1"/>
  <c r="P178" i="6" s="1"/>
  <c r="P179" i="6" s="1"/>
  <c r="P180" i="6" s="1"/>
  <c r="P188" i="6" l="1"/>
  <c r="P192" i="6" s="1"/>
  <c r="P193" i="6" s="1"/>
  <c r="P194" i="6" s="1"/>
  <c r="P189" i="6" s="1"/>
  <c r="P190" i="6" s="1"/>
  <c r="P191" i="6" s="1"/>
</calcChain>
</file>

<file path=xl/sharedStrings.xml><?xml version="1.0" encoding="utf-8"?>
<sst xmlns="http://schemas.openxmlformats.org/spreadsheetml/2006/main" count="3588" uniqueCount="1649">
  <si>
    <t>Item</t>
  </si>
  <si>
    <t>Informações relevantes</t>
  </si>
  <si>
    <t>4.1.1</t>
  </si>
  <si>
    <t>4.1.2</t>
  </si>
  <si>
    <t>O OI se responsabiliza pela imparcialidade das atividades de inspeção?</t>
  </si>
  <si>
    <t>4.2.1</t>
  </si>
  <si>
    <t>4.2.2</t>
  </si>
  <si>
    <t>4.2.3</t>
  </si>
  <si>
    <t>As informações sobre clientes obtidas por outras fontes que não sejam o próprio são tratadas como confidenciais?</t>
  </si>
  <si>
    <t>5. Requisitos estruturais</t>
  </si>
  <si>
    <t>O OI informa previamente ao cliente da informação que pretende torná-la pública?</t>
  </si>
  <si>
    <t>5.1.2</t>
  </si>
  <si>
    <t>5.1.5</t>
  </si>
  <si>
    <t>O OI possui documentação descrevendo as condições contratuais sob as quais fornece a inspeção?</t>
  </si>
  <si>
    <t>5.2 Organização e gestão</t>
  </si>
  <si>
    <t>5.2.1</t>
  </si>
  <si>
    <t>O OI é estruturado e gerenciado de forma a salvaguardar a imparcialidade?</t>
  </si>
  <si>
    <t>5.1 Requisitos administrativos</t>
  </si>
  <si>
    <t>6. Requisitos de recursos</t>
  </si>
  <si>
    <t>6.1 Pessoal</t>
  </si>
  <si>
    <t>4. Requisitos gerais</t>
  </si>
  <si>
    <t>4.1 Imparcialidade e independência</t>
  </si>
  <si>
    <t>4.2 Confidencialidade</t>
  </si>
  <si>
    <t>6.1.3</t>
  </si>
  <si>
    <t>6.1.4</t>
  </si>
  <si>
    <t>O OI deixa claro para cada pessoa seus deveres, responsabilidades e autoridades?</t>
  </si>
  <si>
    <t>O OI possui procedimentos documentados para selecionar, treinar, autorizar formalmente e monitorar os inspetores e demais pessoas envolvidas em atividades de inspeção?</t>
  </si>
  <si>
    <t>O OI mantém registros de monitoramento, educação, treinamento, conhecimento técnico, prática, experiência e autorização de cada membro do seu pessoal envolvido em atividades de inspeção?</t>
  </si>
  <si>
    <t>Todo o pessoal do OI age de forma imparcial?</t>
  </si>
  <si>
    <t>6.1.13</t>
  </si>
  <si>
    <t>6.2 Instalações e equipamentos</t>
  </si>
  <si>
    <t>6.3 Subcontratação</t>
  </si>
  <si>
    <t>6.3.2</t>
  </si>
  <si>
    <t>7. Requisitos de processo</t>
  </si>
  <si>
    <t>7.1 Métodos e procedimentos de inspeção</t>
  </si>
  <si>
    <t>O OI usa métodos e procedimentos para inspeção, os quais são definidos nos requisitos com os quais a inspeção é realizada?</t>
  </si>
  <si>
    <t>7.1.2</t>
  </si>
  <si>
    <t>O OI possui e utiliza instruções documentadas para o planejamento da inspeção?</t>
  </si>
  <si>
    <t>O OI possui conhecimento suficiente de técnicas estatísticas para assegurar procedimentos de amostragem estatisticamente confiáveis e processamento e interpretação corretos dos resultados?</t>
  </si>
  <si>
    <t>7.1.3</t>
  </si>
  <si>
    <t>7.1.4</t>
  </si>
  <si>
    <t>Todas as instruções, normas ou procedimentos escritos, planilhas de trabalho, listas de verificação e dados de referência relevantes ao trabalho do OI estão atualizados e prontamente disponíveis ao pessoal?</t>
  </si>
  <si>
    <t>O OI usa informação fornecida por outra parte como parte do processo de inspeção?</t>
  </si>
  <si>
    <t>O OI verifica a integridade de tal informação?</t>
  </si>
  <si>
    <t>7.1.7</t>
  </si>
  <si>
    <t>Observações ou dados obtidos no transcorrer das inspeções são registradas em tempo adequado para prevenir perda de informações relevantes?</t>
  </si>
  <si>
    <t>7.1.8</t>
  </si>
  <si>
    <t>Cálculos e dados transferidos são submetidos a verificações apropriadas?</t>
  </si>
  <si>
    <t>O OI possui instruções documentadas para executar de maneira segura a inspeção?</t>
  </si>
  <si>
    <t>7.2 Tratamento de itens de inspeção e amostras</t>
  </si>
  <si>
    <t>7.2.2</t>
  </si>
  <si>
    <t>7.2.1</t>
  </si>
  <si>
    <t>O OI assegura que os itens e amostras a serem inspecionados sejam identificados de forma única?</t>
  </si>
  <si>
    <t>7.2.3</t>
  </si>
  <si>
    <t>7.2.4</t>
  </si>
  <si>
    <t>7.3 Registros de inspeção</t>
  </si>
  <si>
    <t>7.4 Relatórios de inspeção e certificados de inspeção</t>
  </si>
  <si>
    <t>7.4.1</t>
  </si>
  <si>
    <t>7.4.3</t>
  </si>
  <si>
    <t>O certificado e o relatório são rastreáveis um ao outro?</t>
  </si>
  <si>
    <t>7.4.5</t>
  </si>
  <si>
    <t xml:space="preserve">Correções ou adições a um certificado ou relatório de inspeção após sua emissão são registradas de acordo com os requisitos relevantes de 7.4? </t>
  </si>
  <si>
    <t>O relatório ou certificado corrigido identifica o relatório ou certificado substituído?</t>
  </si>
  <si>
    <t>7.5 Reclamações e apelações</t>
  </si>
  <si>
    <t>7.5.1</t>
  </si>
  <si>
    <t>O OI tem procedimento documentado para receber, avaliar e tomar decisões relativas a reclamações e apelações?</t>
  </si>
  <si>
    <t>7.5.2</t>
  </si>
  <si>
    <t>Uma descrição do processo para lidar com reclamações e apelações está disponível a qualquer parte interessada, sempre que solicitado?</t>
  </si>
  <si>
    <t>7.5.3</t>
  </si>
  <si>
    <t>7.5.4</t>
  </si>
  <si>
    <t>O OI se responsabiliza por todas as decisões em todos os níveis do processo de tratamento de reclamações e apelações?</t>
  </si>
  <si>
    <t>7.6 Processo de reclamações e apelações</t>
  </si>
  <si>
    <t>7.6.1</t>
  </si>
  <si>
    <t>7.6.2</t>
  </si>
  <si>
    <t>A alta administração está comprometida com a imparcialidade?</t>
  </si>
  <si>
    <t>Razão Social</t>
  </si>
  <si>
    <t>Endereço</t>
  </si>
  <si>
    <t>CNPJ</t>
  </si>
  <si>
    <t>O OI possui documentação que descreva as atividades para as quais é competente?</t>
  </si>
  <si>
    <t xml:space="preserve">Nome </t>
  </si>
  <si>
    <t>CPF</t>
  </si>
  <si>
    <t>O tratamento de reclamações e apelações inclui a descrição do processo para recebimento, validação, investigação da reclamação ou apelação, e a decisão das ações a serem tomadas em resposta?</t>
  </si>
  <si>
    <t>O tratamento de reclamações e apelações inclui garantia da realização de todas as ações apropriadas?</t>
  </si>
  <si>
    <t>Ao receber uma reclamação ou apelação, o OI se responsabiliza por reunir e verificar toda a informação necessária para validar a reclamação ou apelação?</t>
  </si>
  <si>
    <t>O OI acusa o recebimento da reclamação ou apelação?</t>
  </si>
  <si>
    <t>O OI fornece ao reclamante ou apelante relatórios de progresso e o resultado final?</t>
  </si>
  <si>
    <t>7.6.4</t>
  </si>
  <si>
    <t>A decisão a ser comunicada ao reclamante ou apelante é tomada, ou revisada e aprovada, por um indivíduo que não está envolvido nas atividades de inspeção originais em questão?</t>
  </si>
  <si>
    <t>7.6.5</t>
  </si>
  <si>
    <t>O OI fornece uma notificação formal de encerramento do processo de tratamento da reclamação ou apelação ao reclamante ou apelante?</t>
  </si>
  <si>
    <t>8. Requisitos do sistema de gestão</t>
  </si>
  <si>
    <t>8.1.1</t>
  </si>
  <si>
    <t>8.1 Opções de Gestão</t>
  </si>
  <si>
    <t>O OI estabelece e mantém um sistema de gestão?</t>
  </si>
  <si>
    <t>8.1.2</t>
  </si>
  <si>
    <t>O OI atende aos requisitos do sistema de gestão B?</t>
  </si>
  <si>
    <t>8.2 Documentação do sistema de gestão (Opção A)</t>
  </si>
  <si>
    <t>8.2.1</t>
  </si>
  <si>
    <t>A alta administração do OI estabelece, documenta e mantém políticas e objetivos para o atendimento desta norma?</t>
  </si>
  <si>
    <t>8.2.2</t>
  </si>
  <si>
    <t>8.2.3</t>
  </si>
  <si>
    <t>A alta administração  do OI designa um membro da administração que tenha responsabilidade e autoridade que garanta que os processos e procedimentos necessários ao sistema de gestão sejam estabelecidos, implementados e mantidos?</t>
  </si>
  <si>
    <t>8.2.5</t>
  </si>
  <si>
    <t>8.3.1</t>
  </si>
  <si>
    <t>O OI estabelece procedimentos de controle de documentos (internos e externos) que sejam relacionados ao atendimento desta norma?</t>
  </si>
  <si>
    <t>8.3.2</t>
  </si>
  <si>
    <t>8.3 Controle de documentos (Opção A)</t>
  </si>
  <si>
    <t>O acesso a esses registros são consistentes com seus arranjos de confidencialidade?</t>
  </si>
  <si>
    <t>8.4 Controle de registros (Opção A)</t>
  </si>
  <si>
    <t>8.5 Análise crítica do sistema de gestão (Opção A)</t>
  </si>
  <si>
    <t>São mantidos registros das análises críticas?</t>
  </si>
  <si>
    <t xml:space="preserve">8.5.2 Entradas da análise crítica </t>
  </si>
  <si>
    <t>8.5.2</t>
  </si>
  <si>
    <t>8.5.3</t>
  </si>
  <si>
    <t>8.5.3 Saídas da análise crítica</t>
  </si>
  <si>
    <t>8.6 Auditorias internas (Opção A)</t>
  </si>
  <si>
    <t>8.6.1</t>
  </si>
  <si>
    <t>8.6.2</t>
  </si>
  <si>
    <t>8.7 Ações corretivas (Opção A)</t>
  </si>
  <si>
    <t>8.7.1</t>
  </si>
  <si>
    <t>8.7.2</t>
  </si>
  <si>
    <t>Ações corretivas são apropriadas ao impacto dos problemas encontrados?</t>
  </si>
  <si>
    <t>8.7.4</t>
  </si>
  <si>
    <t>8.8 Ações preventivas (Opção A)</t>
  </si>
  <si>
    <t>8.8.2</t>
  </si>
  <si>
    <t>Ações preventivas são apropriadas ao impacto provável dos problemas potenciais?</t>
  </si>
  <si>
    <t>8.8.3</t>
  </si>
  <si>
    <t>Quando o item não está conforme com a descrição fornecida, o OI contata o cliente antes de prosseguir?</t>
  </si>
  <si>
    <t>O OI tem instalações apropriadas para evitar a deterioração ou danos nos itens de inspeção quando sob sua responsabilidade?</t>
  </si>
  <si>
    <t>A alta administração do OI garante que as políticas e objetivos são conhecidos e implementados em todos os níveis de organização do OI?</t>
  </si>
  <si>
    <t xml:space="preserve">A alta administração fornece evidências de seu comprometimento como desenvolvimento e com a implementação do sistema de gestão e sua eficácia em atingir um atendimento consistente desta norma? </t>
  </si>
  <si>
    <t>Todo o pessoal envolvido nas atividades de inspeção tem acesso às partes da documentação do sistema  de gestão e às informações relacionadas que sejam aplicadas às suas responsabilidades?</t>
  </si>
  <si>
    <t>O OI estabelece procedimentos para retenção de registros por um período consistente com suas obrigações contratuais e legais?</t>
  </si>
  <si>
    <t>O OI estabelece procedimentos de auditorias internas para verificar que atende aos requisitos desta norma e que o sistema de gestão é efetivamente implementado e mantido?</t>
  </si>
  <si>
    <t>O OI estabelece procedimentos para identificação e gerenciamento de não conformidades em suas operações?</t>
  </si>
  <si>
    <t>O OI toma ações para eliminar as causas das não conformidades, de modo a prevenir reincidências?</t>
  </si>
  <si>
    <t>O OI estabelece procedimentos para tomar ações preventivas para eliminar causas de potenciais não conformidades?</t>
  </si>
  <si>
    <t>O OI possui e torna pública declaração documentada enfatizando compromisso com a imparcialidade?</t>
  </si>
  <si>
    <t>Norma de Origem: NIT-DIOIS-013</t>
  </si>
  <si>
    <t xml:space="preserve">Observações: </t>
  </si>
  <si>
    <t xml:space="preserve">DOCUMENTOS DE REFERÊNCIA: ABNT NBR ISO/IEC 17020:2012 </t>
  </si>
  <si>
    <t>O OI normalmente executa as inspeções para as quais é contratado?</t>
  </si>
  <si>
    <t>O OI registra as investigações sobre a competência de todos os seus subcontratados e sobre a conformidade aos requisitos aplicáveis da ISO/IEC 17020 e outras normas relevantes?</t>
  </si>
  <si>
    <t>O OI mantém um registro de todos os seus subcontratados?</t>
  </si>
  <si>
    <t>O pessoal responsável pela inspeção tem qualificações apropriadas, treinamento e experiência nas inspeções a serem executadas?</t>
  </si>
  <si>
    <t>O pessoal responsável pela inspeção demonstrou ter conhecimento satisfatório dos requisitos das inspeções a serem executadas?</t>
  </si>
  <si>
    <t>Procedimentos para treinamento tratam todos os estágios (integração, período monitorado e treinamento contínuo)?</t>
  </si>
  <si>
    <t>O treinamento requerido depende das habilidades, qualificações, experiência e resultados de monitoramento de cada inspetor e das demais pessoas envolvidas nas atividades, individualmente?</t>
  </si>
  <si>
    <t>A identificação das necessidades de treinamento para cada pessoa é realizada em intervalos regulares?</t>
  </si>
  <si>
    <t>Os resultados de monitoramento são documentados, por exemplo, em planos para treinamentos adicionais ou em declarações afirmando quando não há necessidade de treinamento (para cada pessoa)?</t>
  </si>
  <si>
    <t>Pessoal familiarizado com os métodos e procedimentos de inspeção, monitora todos os inspetores e demais envolvidos em atividade de inspeção?</t>
  </si>
  <si>
    <t>Os registros de autorização especificam o fato que deu base à concessão da autorização?</t>
  </si>
  <si>
    <t xml:space="preserve">Critérios Adicionais </t>
  </si>
  <si>
    <t>Cargo</t>
  </si>
  <si>
    <t>Formação</t>
  </si>
  <si>
    <t>O membro designado pela alta direção reportou o desempenho do sistema de gestão e qualquer necessidade de melhoria à alta administração?</t>
  </si>
  <si>
    <t xml:space="preserve">O OI atende aos requisitos do sistema de gestão A? </t>
  </si>
  <si>
    <t>O OI impede que pressões comerciais, financeiras ou outras comprometam a imparcialidade?</t>
  </si>
  <si>
    <t>Foram evidenciadas ações da alta administração contrárias a essa declaração?</t>
  </si>
  <si>
    <t>O OI se responsabiliza legalmente pelo gerenciamento de todas as informações obtidas ou criadas durante a inspeção?</t>
  </si>
  <si>
    <t>As informações pertinentes geradas são tratadas de forma confidencial?</t>
  </si>
  <si>
    <t>No caso de fazer parte de uma entidade legal maior envolvida em outras atividades, o OI é identificável?</t>
  </si>
  <si>
    <t>O OI define e documenta as responsabilidades da organização?</t>
  </si>
  <si>
    <t>As posições do (s) gerente (s) técnico (s) e do responsável pela qualidade estão claramente indicadas ?</t>
  </si>
  <si>
    <t>O OI possui ao menos um nome para substituir qualquer gerente técnico responsável pelas atividades contínuas de inspeção? (preencher e identificar também na tabela de pessoal)</t>
  </si>
  <si>
    <t>O OI tem procedimentos documentados para evitar a deterioração ou danos nos itens de inspeção quando sob sua responsabilidade?</t>
  </si>
  <si>
    <t>O OI produz um relatório de inspeção contendo os resultados da inspeção?</t>
  </si>
  <si>
    <t>O organismo, seu proprietário, seus sócios e o pessoal técnico/administrativo que atuam no mesmo, projetam, fabricam, modificam, alteram, transformam, fornecem, instalam, comercializam ou reparam veículos ou seus componentes, ou são representantes autorizados, associados ou conveniados de qualquer tipo de empresa que execute quaisquer destas atividades?</t>
  </si>
  <si>
    <t>O organismo, seu proprietário, seus sócios e o pessoal técnico/administrativo que atuam no mesmo, projetam, fabricam, fornecem, instalam, comercializam ou reparam veículos ou seus componentes, ou são representantes autorizados, associados ou conveniados de qualquer tipo de empresa que execute quaisquer destas atividades?</t>
  </si>
  <si>
    <t>O organismo possui LI localizado nas instalações de transportadoras, oficinas de manutenção/recuperação de veículos e/ou equipamentos rodoviários utilizados no transporte de produtos perigosos?</t>
  </si>
  <si>
    <t>Há o desenvolvimento de atividades conflitantes até mesmo por outras empresas no local de inspeção do organismo?</t>
  </si>
  <si>
    <t xml:space="preserve">O organismo através de contrato de locação utiliza LI localizado em instalações de terceiros?  </t>
  </si>
  <si>
    <t>Esse contrato ou outro documento que tenha amparo legal perante a legislação brasileira comprova a existência de um local claramente definido e determinado para as atividades, apresentando o lay-out das instalações, o uso irrestrito e independente da área, que o organismo esteja legalmente regularizado para funcionar na área alugada e que pessoas alheias ao organismo não tenham acesso à área de inspeção sem a prévia autorização?</t>
  </si>
  <si>
    <t>7.1.9a</t>
  </si>
  <si>
    <t>O mapa de riscos está disponível a todos os envolvidos com a atividade de inspeção e a outros que estejam expostos aos riscos identificados?</t>
  </si>
  <si>
    <t>6.1.2a</t>
  </si>
  <si>
    <t>6.1.2c</t>
  </si>
  <si>
    <t>6.1.2d</t>
  </si>
  <si>
    <t>6.1.2e</t>
  </si>
  <si>
    <t>6.1.2f</t>
  </si>
  <si>
    <t>A inspeção dinâmica de motocicletas e assemelhados é realizada por inspetores ou responsáveis técnicos com CNH compatível?</t>
  </si>
  <si>
    <t>O organismo de Inspeção mantém um programa documentado de monitoramento de inspetores, RT e outras funções que afetem a gestão, desempenho, registro ou relato das inspeções, considerando as diferenças de atuação e atribuições específicas?</t>
  </si>
  <si>
    <t>6.1.8a</t>
  </si>
  <si>
    <t>6.1.8b</t>
  </si>
  <si>
    <t>O programa de monitoramento das funções mencionadas em 6.1.8a abrangem todos os escopos acreditados, durante um ciclo de acreditação?</t>
  </si>
  <si>
    <t>6.1.8c</t>
  </si>
  <si>
    <t>6.3.1a</t>
  </si>
  <si>
    <t>7.1.7a</t>
  </si>
  <si>
    <t>7.3.1a</t>
  </si>
  <si>
    <t>7.3.1b</t>
  </si>
  <si>
    <t>7.3.1c</t>
  </si>
  <si>
    <t>O organismo mantém o decalque ou o registro fotográfico do número do chassi de todos os veículos inspecionados?</t>
  </si>
  <si>
    <t>7.3.1d</t>
  </si>
  <si>
    <t>7.3.1e</t>
  </si>
  <si>
    <t>7.3.1f</t>
  </si>
  <si>
    <t>7.3.1g</t>
  </si>
  <si>
    <t>7.3.1i</t>
  </si>
  <si>
    <t>7.4.1a</t>
  </si>
  <si>
    <t>7.4.5a</t>
  </si>
  <si>
    <t>6.1.2b</t>
  </si>
  <si>
    <t>A condução de veículos, na linha de inspeção mecanizada, é feita por inspetor autorizado no escopo inspecionado?</t>
  </si>
  <si>
    <t>6.2.1b</t>
  </si>
  <si>
    <t>6.2.1c</t>
  </si>
  <si>
    <t>7.2.2a</t>
  </si>
  <si>
    <t>O organismo realiza alguma atividade conflitante com a de ISV?</t>
  </si>
  <si>
    <t>6.2.1d</t>
  </si>
  <si>
    <t>6.2.1e</t>
  </si>
  <si>
    <t>6.2.1f</t>
  </si>
  <si>
    <t>6.2.1g</t>
  </si>
  <si>
    <t>6.2.1h</t>
  </si>
  <si>
    <t>As condições ambientais (pressão atmosférica, temperatura e umidade do ar) no local de ensaio e durante a inspeção atendem aos requisitos para operação do calibrador sonoro e do medidor de nível sonoro?</t>
  </si>
  <si>
    <t>Para a realização do ensaio pneumático, o LI do organismo dispõe de um sistema de ar comprimido com regulador de pressão e com capacidade para pressurização dos equipamentos?</t>
  </si>
  <si>
    <t>Possui escala adequada que permita a leitura na faixa de ¼ a ¾ da amplitude da faixa nominal?</t>
  </si>
  <si>
    <t>7.1.1a</t>
  </si>
  <si>
    <t>O organismo tem procedimentos elaborados e aprovados por profissionais qualificados e certificados segundo SNQC / END ou outro sistema similar reconhecido internacionalmente, conforme a norma ABNT NBR NM ISO 9712:2014 para realização dos ensaios não destrutivos?</t>
  </si>
  <si>
    <t>7.1.1b</t>
  </si>
  <si>
    <t>O organismo se responsabiliza pela preparação das amostras?</t>
  </si>
  <si>
    <t>7.2.2b</t>
  </si>
  <si>
    <t>É permitido que o organismo de inspeção faça a descontaminação da amostra em conformidade com as regulamentações vigentes?</t>
  </si>
  <si>
    <t>7.2.2c</t>
  </si>
  <si>
    <t>É permitido que a movimentação do veículo e do equipamento no posicionamento para a realização da inspeção seja feita pelo motorista/proprietário?</t>
  </si>
  <si>
    <t>7.2.4a</t>
  </si>
  <si>
    <t>Quando da realização dos ensaios de pressão e estanqueidade nas inspeções em tanques dedicados exclusivamente para o transporte de produtos dos grupos 7D e 27C, o organismo possui instruções documentadas para garantir a não contaminação das amostras ensaiadas?</t>
  </si>
  <si>
    <t>Os CIPP são emitidos e armazenados em ordem numérica sequencial?</t>
  </si>
  <si>
    <t>7.4.2a</t>
  </si>
  <si>
    <t>O CIPP e os registros da inspeção são preenchidos conforme regulamentação vigente?</t>
  </si>
  <si>
    <t>8.6 Auditorias internas</t>
  </si>
  <si>
    <t>8.6.4a</t>
  </si>
  <si>
    <t>Todos os Locais de Inspeção autorizados do organismo passam por auditorias internas com frequência mínima de 12 meses?</t>
  </si>
  <si>
    <t>O corpo técnico do Organismo é composto por, no mínimo, 3 (três) profissionais de END, um deles exercendo a função de supervisor técnico (ST)?</t>
  </si>
  <si>
    <t>O organismo assegura, de forma documentada, que o supervisor técnico (ST):
1) Possua nível superior ou técnico de nível médio, certificado como profissional nível 3 (SNQC), em uma das modalidades técnicas do escopo de acreditação do organismo?</t>
  </si>
  <si>
    <t>2) Assume toda a responsabilidade por instalações de ensaio e pelo pessoal envolvido nas atividades de END?</t>
  </si>
  <si>
    <t>3) Supervisiona todas as obrigações dos profissionais Níveis 1 e 2?</t>
  </si>
  <si>
    <t>O ST tem vínculo empregatício ou contratual com o OI?</t>
  </si>
  <si>
    <t xml:space="preserve">As atribuições dos profissionais Níveis 3, permanentes ou contratados temporariamente estão de acordo com as atribuições referidas na norma? </t>
  </si>
  <si>
    <t>Os profissionais de END são certificados pelo SNQC/END ou por outro sistema em conformidade com os requisitos da ABNT NBR NM ISO 9712:2014?</t>
  </si>
  <si>
    <t>Um mesmo profissional Nível 3, com vínculo de caráter permanente ou contratado temporariamente pelo organismo, atua em mais de um organismo acreditado?</t>
  </si>
  <si>
    <t>O programa documentado de monitoramento de profissionais inclui a função de ST, considerando as atribuições específicas mencionadas no item 6.1.2d?</t>
  </si>
  <si>
    <t>A sistemática de monitoramento de inspetores abrange, no mínimo, o acompanhamento presencial de inspeções, sem prejuízo das demais modalidades previstas?</t>
  </si>
  <si>
    <t>O organismo tem procedimentos de ensaios documentados para o planejamento e para a realização de serviços de END?</t>
  </si>
  <si>
    <t>O organismo mantém em arquivo todas as evidências pertinentes aos parâmetros utilizados nos procedimentos de END elaborados, tais como, norma de referência, equipamento de ensaio, material do objeto a ser ensaiado e faixa de espessura?</t>
  </si>
  <si>
    <t>7.1.5a</t>
  </si>
  <si>
    <t>O organismo possui um sistema de controle de contrato ou de ordens de serviço de forma a assegurar que seja realizada uma análise crítica de contrato que inclua, quando aplicável: 
A) Disponibilização de recursos necessários, equipamentos e pessoal qualificado para prestar o serviço de END?</t>
  </si>
  <si>
    <t>B) Identificação do método de ensaio?</t>
  </si>
  <si>
    <t>C) Identificação do critério de aceitação?</t>
  </si>
  <si>
    <t>D) Qualquer requisito específico de qualificação?</t>
  </si>
  <si>
    <t>E) Qualquer requisito de aprovação do cliente, particularmente para ensaios não normalizados?</t>
  </si>
  <si>
    <t>F) Que a qualificação e certificação dos inspetores de END são apropriadas para a inspeção a ser realizada?</t>
  </si>
  <si>
    <t>G) Instruções de manuseio específico de equipamentos?</t>
  </si>
  <si>
    <t>H) Instruções específicas para marcação?</t>
  </si>
  <si>
    <t>I) Requisitos específicos de relatórios, incluindo requisitos de documentação?</t>
  </si>
  <si>
    <t>J) Disponibilidade de desenhos e planos e programas de inspeção?</t>
  </si>
  <si>
    <t>K) Organização do controle e da supervisão da qualidade específica?</t>
  </si>
  <si>
    <t>L) Aceitação do cliente de qualquer necessidade de subcontratação?</t>
  </si>
  <si>
    <t>M) Responsabilidade, nos serviços de campo, pela remoção de revestimento ou caldeamento ou da preparação da superfície a ser ensaiada?</t>
  </si>
  <si>
    <t>N) Organização do acesso, condições de trabalho e provisão de plataformas fixas de trabalho?</t>
  </si>
  <si>
    <t>O) Riscos envolvidos, incluindo segurança, meio ambiente e saúde ocupacional?</t>
  </si>
  <si>
    <t>P) Estabelecimento de garantias para cobrir responsabilidades decorrentes das atividades de inspeção?</t>
  </si>
  <si>
    <t>7.2.1a</t>
  </si>
  <si>
    <t>A identificação das amostras indica as áreas especificamente inspecionadas, como as soldas, permitindo haver uma correlação precisa com os resultados dos ensaios?</t>
  </si>
  <si>
    <t>7.2.1b</t>
  </si>
  <si>
    <t>A situação da amostra ensaiada é claramente indicada a qualquer momento (aceita, rejeitada, ensaiada, não ensaiada)?</t>
  </si>
  <si>
    <t>Os registros do organismo permitem a identificação e localização dos defeitos encontrados e, onde apropriado, a segregação de componentes com defeitos?</t>
  </si>
  <si>
    <t>O organismo registra no relatório situações que impeçam a realização do ensaio, tais como acesso restringido, acabamento superficial inadequado, temperatura superficial, etc?</t>
  </si>
  <si>
    <t>O organismo subcontrata no todo ou em parte uma inspeção relacionada a um serviço no escopo em que seja acreditado?</t>
  </si>
  <si>
    <t>Se as condições estiverem fora dos limites aceitáveis para a realização da inspeção, o organismo de inspeção registra quais ações foram tomadas?</t>
  </si>
  <si>
    <t>6.2.2</t>
  </si>
  <si>
    <t>É registrada a justificativa para não realizar a calibração de um equipamento que tenha influência significativa nas inspeções?</t>
  </si>
  <si>
    <t>6.2.5</t>
  </si>
  <si>
    <t>Todo equipamento é mantido de acordo com procedimentos e instruções documentadas?</t>
  </si>
  <si>
    <t xml:space="preserve">Quando apropriado, equipamentos de medição que tenham influência significativa nos resultados da inspeção são calibrados antes de serem colocados em serviço? </t>
  </si>
  <si>
    <t>Os padrões de referência de medição mantidos pelo OI são somente para calibração?</t>
  </si>
  <si>
    <t>O OI usa padrões de referência de medição para calibrar instrumentos de trabalho?</t>
  </si>
  <si>
    <t>Equipamentos são submetidos à verificação em serviço entre recalibrações regulares?</t>
  </si>
  <si>
    <t>Quando o equipamento é submetido a verificações entre calibrações regulares, a natureza, os critérios de aceitação e a frequência dessas verificações são definidas?</t>
  </si>
  <si>
    <t>Os materiais de referência são rastreáveis a materiais de referência nacionais ou internacionais?</t>
  </si>
  <si>
    <t>O procedimento de verificação assegura que os bens e serviços recebidos não sejam utilizados até que a conformidade com a especificação seja confirmada?</t>
  </si>
  <si>
    <t>6.2.12</t>
  </si>
  <si>
    <t>6.2.14</t>
  </si>
  <si>
    <t>O OI tem procedimentos documentados para lidar com equipamentos defeituosos?</t>
  </si>
  <si>
    <t>Equipamentos defeituosos são removidos de serviço por segregação, etiquetagem ou marcação visível?</t>
  </si>
  <si>
    <t>O OI investiga os efeitos dos defeitos em inspeções anteriores e, quando necessário, toma ação corretiva apropriada?</t>
  </si>
  <si>
    <t>6.2.15</t>
  </si>
  <si>
    <t>7.3.2</t>
  </si>
  <si>
    <t>O relatório ou certificado de inspeção é internamente rastreável ao(s) inspetor(es) que executa(m) a inspeção?</t>
  </si>
  <si>
    <t>O organismo exerce ou participa, direta ou indiretamente, de qualquer atividade técnica ou econômica que comprometa sua imparcialidade no julgamento profissional dos serviços de inspeção para os quais está solicitando a acreditação?</t>
  </si>
  <si>
    <t>Caso seja preciso, marcadores livres de elementos halógenos são empregados?</t>
  </si>
  <si>
    <t>O organismo dispõe de método de identificação que não danifique a amostra ensaiada?</t>
  </si>
  <si>
    <t xml:space="preserve">7.4.1b </t>
  </si>
  <si>
    <t>C/NC/NA</t>
  </si>
  <si>
    <t xml:space="preserve">8.5.1 Geral </t>
  </si>
  <si>
    <t>O OI mantém sua capacidade em realizar atividades de baixa frequência?
 (através de inspeções simuladas e/ou inspeções em produtos similares, por exemplo)</t>
  </si>
  <si>
    <t>4.1.5*</t>
  </si>
  <si>
    <t>5.1.3*</t>
  </si>
  <si>
    <t>5.2.3*</t>
  </si>
  <si>
    <t>5.2.4*</t>
  </si>
  <si>
    <t>6.1.2*</t>
  </si>
  <si>
    <t>6.1.5*</t>
  </si>
  <si>
    <t>6.1.6*</t>
  </si>
  <si>
    <t>6.1.7*</t>
  </si>
  <si>
    <t>6.1.10*</t>
  </si>
  <si>
    <t>6.1.12*</t>
  </si>
  <si>
    <t>6.2.9*</t>
  </si>
  <si>
    <t>6.2.11*</t>
  </si>
  <si>
    <t>6.3.1*</t>
  </si>
  <si>
    <t>6.3.3*</t>
  </si>
  <si>
    <t>6.3.4*</t>
  </si>
  <si>
    <t>7.1.5*</t>
  </si>
  <si>
    <t>7.1.6*</t>
  </si>
  <si>
    <t>7.3.1*</t>
  </si>
  <si>
    <t>7.4.4*</t>
  </si>
  <si>
    <t>8.4.1*</t>
  </si>
  <si>
    <t>8.5.1.1*</t>
  </si>
  <si>
    <t>8.5.1.2*</t>
  </si>
  <si>
    <t>8.5.1.3*</t>
  </si>
  <si>
    <t>8.6.4*</t>
  </si>
  <si>
    <t>8.6.5*</t>
  </si>
  <si>
    <t>6.2.8*</t>
  </si>
  <si>
    <t>6.1.8*</t>
  </si>
  <si>
    <t>6.2.6*</t>
  </si>
  <si>
    <t>7.4.2*</t>
  </si>
  <si>
    <t>O OI estabelece e mantém procedimentos para definir os controles necessários para identificação, armazenamento, proteção, recuperação, tempo de retenção e descarte dos registros relacionados ao atendimento desta norma?</t>
  </si>
  <si>
    <t>A alta administração estabelece procedimentos para analisar criticamente seu sistema de gestão em intervalos planejados?</t>
  </si>
  <si>
    <t>A análise crítica anual leva em consideração a análise da imparcialidade do processo de identificação dos riscos e a sua conclusão?</t>
  </si>
  <si>
    <t>Objeto Social</t>
  </si>
  <si>
    <t>NIRE</t>
  </si>
  <si>
    <t>Fato observado e Evidência objetiva</t>
  </si>
  <si>
    <t>Considerações Finais / Observações</t>
  </si>
  <si>
    <t>Função</t>
  </si>
  <si>
    <t>Data término da avaliação</t>
  </si>
  <si>
    <t>Data início da avaliação</t>
  </si>
  <si>
    <t>Nome</t>
  </si>
  <si>
    <t>Data de Admissão</t>
  </si>
  <si>
    <t>RELATÓRIO DE AVALIAÇÃO DE ORGANISMOS DE INSPEÇÃO (RAO)
ABNT NBR ISO/IEC 17020:2012
3 - Identificação Legal do Organismo</t>
  </si>
  <si>
    <t>O organismo mantém os registros fotográficos obtidos durante a realização das inspeções com data (DD/MM/AAAA) e hora local (hh:mm) gravadas na imagem automaticamente?</t>
  </si>
  <si>
    <t>6.1.2c
(SV, IV)</t>
  </si>
  <si>
    <t>6.1.2d
(SV, IV)</t>
  </si>
  <si>
    <t>A sistemática de monitoramento de inspetores  e RT/ST-PP abrange, no mínimo, o acompanhamento presencial de inspeções e a análise periódica de processos?</t>
  </si>
  <si>
    <t>6.2.6a
(SV, IV)</t>
  </si>
  <si>
    <t>6.2.13a
(SV, IV)</t>
  </si>
  <si>
    <t>6.2.13b
(SV, IV)</t>
  </si>
  <si>
    <t>6.2.13c
(SV, IV)</t>
  </si>
  <si>
    <t xml:space="preserve">Os programas de computador da ESV estão adequados aos critérios estabelecidos nos Anexos das Portarias Inmetro aplicáveis e contém a indicação de aprovação ou reprovação do veículo nos relatórios emitidos. </t>
  </si>
  <si>
    <t>O organismo possui procedimento para validar todo e qualquer software utilizado durante as inspeções para cálculos que influenciam nos resultados das inspeções?</t>
  </si>
  <si>
    <t xml:space="preserve">6.2.1a
</t>
  </si>
  <si>
    <t>Observações ou dados obtidos são registrados no ato da inspeção?</t>
  </si>
  <si>
    <t>7.1.7b 
(SV, IV)</t>
  </si>
  <si>
    <t>Os dados obtidos durante a inspeção, com a utilização dos equipamentos  automatizados são registrados e armazenados em tempo real no sistema informatizado?</t>
  </si>
  <si>
    <t>O organismo possui sistema informatizado que permita a rastreabilidade e visualização dos registros e dados armazenados de forma automatizada de todas as inspeções realizadas?</t>
  </si>
  <si>
    <t xml:space="preserve">O organismo executa a  filmagem panorâmica das inspeções, do início ao fim, sem interrupções, enquadrando o veículo/equuipamento por completo, posicionado no local/linha de inspeção, conforme as normas e regulamentos técnicos? </t>
  </si>
  <si>
    <t>O sistema permite que os certificados emitidos e cancelados sejam rastreados em ordem numérica sequencial?</t>
  </si>
  <si>
    <t>As filmagens são armazenadas com rastreabilidade e recuperabilidade, e foram prontamente disponibilizadas?</t>
  </si>
  <si>
    <t xml:space="preserve">As filmagens possuem data e hora gravadas automaticamente e possuem resolução adequada que permita identificar o veículo através da placa de licença, conforme as normas e regulamentos técnicos?  </t>
  </si>
  <si>
    <t>O organismo disponibiliza relatórios mensais com o número de inspeções realizadas, indicando o número de veículos aprovados e reprovados, por escopo e discriminando o índice e item reprovado, inclusive o número de reinspeções?</t>
  </si>
  <si>
    <t>O organismo possui procedimento para correção de relatórios ou listas de inspeção?</t>
  </si>
  <si>
    <t>O analisador de gases atende à ABNT NBR 13539:1995?</t>
  </si>
  <si>
    <t>O opacímetro atende à ABNT NBR 12897:1993?</t>
  </si>
  <si>
    <t>O MNS atende às determinações da norma IEC 60942:2003 referente à classe 1? 
(Exceto no caso do uso de medidores de nível de pressão sonora classe 2, quando é permitido o uso de calibradores sonoros classe 2).</t>
  </si>
  <si>
    <t>Os medidores analógicos de pressão (manômetros com sensores de elementos elásticos) utilizados pelos organismos, no mínimo, atendem à classe B segundo a ABNT NBR 14105-1:2013 e possuem diâmetro mínimo de 100 mm?</t>
  </si>
  <si>
    <t>Quando permitido pela regulamentação vigente aplicável, o organismo armazena os registros definidos no item 7.3.1a em meio digital?</t>
  </si>
  <si>
    <t>O organismo fornece acesso via internet de todos os registros fotográficos requeridos?</t>
  </si>
  <si>
    <t>6.2.15a
(SV, IV)</t>
  </si>
  <si>
    <t>O organismo executa a filmagem panorâmica com data e hora gravados automaticamente durante as intervenções críticas da linha de inspeção?</t>
  </si>
  <si>
    <t>Tipo de Avaliação</t>
  </si>
  <si>
    <t>Tipo de Acreditação</t>
  </si>
  <si>
    <t>Testemunhado na avaliação?</t>
  </si>
  <si>
    <t>RELATÓRIO DE AVALIAÇÃO DE ORGANISMOS DE INSPEÇÃO (RAO)
ABNT NBR ISO/IEC 17020:2012
5 - Relação de Escopos</t>
  </si>
  <si>
    <t>Tipo</t>
  </si>
  <si>
    <t>Descrição</t>
  </si>
  <si>
    <t>Documento de Referência</t>
  </si>
  <si>
    <t>Procedimento</t>
  </si>
  <si>
    <t>Status</t>
  </si>
  <si>
    <t>Volume do escopo</t>
  </si>
  <si>
    <t>SEGURANÇA VEICULAR</t>
  </si>
  <si>
    <t>SV</t>
  </si>
  <si>
    <t>Automóvel Modificado ou Fabricado Artesanalmente</t>
  </si>
  <si>
    <t>Caminhão Modificado</t>
  </si>
  <si>
    <t>Caminhonete Modificada ou Fabricada Artesanalmente</t>
  </si>
  <si>
    <t>Camioneta Modificada ou Fabricada Artesanalmente</t>
  </si>
  <si>
    <t>Utilitário Modificado ou Fabricado Artesanalmente</t>
  </si>
  <si>
    <t>Rebocados até 7500 N - Modificação ou Fabricação Artesanal</t>
  </si>
  <si>
    <t>Motor-casa - Modificação</t>
  </si>
  <si>
    <t>Fabricação de Veículos Acessíveis de Características Rodoviárias para Transporte Coletivo de Passageiros</t>
  </si>
  <si>
    <t>Fabricação de Veículos Acessíveis de Características Urbanas para Transporte Coletivo de Passageiros</t>
  </si>
  <si>
    <t>Automóvel Recuperado de Sinistro</t>
  </si>
  <si>
    <t>Caminhão Recuperado de Sinistro</t>
  </si>
  <si>
    <t>Caminhonete Recuperada de Sinistro</t>
  </si>
  <si>
    <t>Camioneta Recuperada de Sinistro</t>
  </si>
  <si>
    <t>Utilitário Recuperado de Sinistro</t>
  </si>
  <si>
    <t>Rebocados até 7500 N - Recuperados de Sinistro</t>
  </si>
  <si>
    <t>Ciclomotor - Modificação ou Fabricação Artesanal</t>
  </si>
  <si>
    <t>Motocicleta - Modificação ou Fabricação Artesanal</t>
  </si>
  <si>
    <t>Motoneta - Modificação ou Fabricação Artesanal</t>
  </si>
  <si>
    <t>Quadriciclo - Modificação ou Fabricação Artesanal</t>
  </si>
  <si>
    <t>Triciclo - Modificação ou Fabricação Artesanal</t>
  </si>
  <si>
    <t>Ciclomotor - Recuperado de Sinistro</t>
  </si>
  <si>
    <t>Motocicleta - Recuperada de Sinistro</t>
  </si>
  <si>
    <t>Motoneta - Recuperada de Sinistro</t>
  </si>
  <si>
    <t>Quadriciclo - Recuperado de Sinistro</t>
  </si>
  <si>
    <t>Triciclo - Recuperado de Sinistro</t>
  </si>
  <si>
    <t>Motor-casa - Recuperado de Sinistro</t>
  </si>
  <si>
    <t>Rebocados acima de 7500 N - Modificação ou Fabricação Artesanal</t>
  </si>
  <si>
    <t>Rebocados acima de 7500 N - Recuperados de Sinistro</t>
  </si>
  <si>
    <t>Inspeção da Capacidade Técnico-Operacional de Empresa</t>
  </si>
  <si>
    <t>Automóvel com Sistema de GNV Instalado</t>
  </si>
  <si>
    <t>Caminhão com Sistema de GNV Instalado</t>
  </si>
  <si>
    <t>Caminhonete com Sistema de GNV instalado</t>
  </si>
  <si>
    <t>Camioneta com Sistema de GNV Instalado</t>
  </si>
  <si>
    <t>Utilitário com Sistema de GNV Instalado</t>
  </si>
  <si>
    <t>Motor-casa com Sistema de GNV Instalado</t>
  </si>
  <si>
    <t>VEICULAR</t>
  </si>
  <si>
    <t>IV</t>
  </si>
  <si>
    <t>Veículos Leves</t>
  </si>
  <si>
    <t>Veículos Pesados</t>
  </si>
  <si>
    <t>Veículos Rebocados com PBT acima de 7500N</t>
  </si>
  <si>
    <t>PRODUTOS PERIGOSOS</t>
  </si>
  <si>
    <t>PP</t>
  </si>
  <si>
    <t>Serviço de Descontaminação de Equipamentos Destinados ao Transporte Rodoviário de Produtos Perigosos executados por OIVA e por OIA-PP - Processo de Exaustão</t>
  </si>
  <si>
    <t>Serviço de Descontaminação de Equipamentos Destinados ao Transporte Rodoviário de Produtos Perigosos executados por OIVA e por OIA-PP - Processo de Ventilação Forçada</t>
  </si>
  <si>
    <t>Serviço de Descontaminação de Equipamentos Destinados ao Transporte Rodoviário de Produtos Perigosos executados por OIVA e por OIA-PP - Processo de Vaporização</t>
  </si>
  <si>
    <t>ENSAIOS NÃO DESTRUTIVOS</t>
  </si>
  <si>
    <t>END</t>
  </si>
  <si>
    <t>EFICIÊNCIA ENERGÉTICA DE EDIFICAÇÕES</t>
  </si>
  <si>
    <t>EEE</t>
  </si>
  <si>
    <t>Avaliação de projeto pelo método prescritivo para emissão da ENCE parcial Envoltória</t>
  </si>
  <si>
    <t>Avaliação de projeto pelo método prescritivo para emissão da ENCE parcial Envoltória e Iluminação</t>
  </si>
  <si>
    <t>Avaliação de projeto pelo método prescritivo para emissão da ENCE parcial Envoltória e Condicionamento de Ar</t>
  </si>
  <si>
    <t>Avaliação de projeto pelo método prescritivo para emissão da ENCE Geral</t>
  </si>
  <si>
    <t>Avaliação de projeto pelo método de simulação para emissão da ENCE parcial Envoltória</t>
  </si>
  <si>
    <t>Avaliação de projeto pelo método de simulação para emissão da ENCE parcial Envoltória e Iluminação</t>
  </si>
  <si>
    <t>Avaliação de projeto pelo método de simulação para emissão da ENCE parcial Envoltória e Condicionamento de Ar</t>
  </si>
  <si>
    <t>Avaliação de projeto pelo método de simulação para emissão da ENCE Geral</t>
  </si>
  <si>
    <t>Inspeção do edifício construído para emissão da ENCE parcial Envoltória</t>
  </si>
  <si>
    <t>Inspeção do edifício construído para emissão da ENCE parcial Envoltória e Iluminação</t>
  </si>
  <si>
    <t>Inspeção do edifício construído para emissão da ENCE parcial Envoltória e Condicionamento de Ar</t>
  </si>
  <si>
    <t>Inspeção do edifício construído para emissão da ENCE Geral</t>
  </si>
  <si>
    <t>Avaliação de projeto pelo método prescritivo para emissão da ENCE da Unidade Habitacional Autônoma</t>
  </si>
  <si>
    <t>Avaliação de projeto pelo método prescritivo para emissão da ENCE da Edificação Multifamiliar</t>
  </si>
  <si>
    <t>Avaliação de projeto pelo método prescritivo para emissão da ENCE das Áreas de Uso Comum</t>
  </si>
  <si>
    <t>Avaliação de projeto pelo método de simulação para emissão da ENCE da Unidade Habitacional Autônoma</t>
  </si>
  <si>
    <t>Avaliação de projeto pelo método de simulação para emissão da ENCE da Edificação Multifamiliar</t>
  </si>
  <si>
    <t>Inspeção do edifício construído para emissão da ENCE da Unidade Habitacional Autônoma</t>
  </si>
  <si>
    <t>Inspeção do edifício construído para emissão da ENCE da Edificação Multifamiliar</t>
  </si>
  <si>
    <t>Inspeção do edifício construído para emissão da ENCE das Áreas de Uso Comum</t>
  </si>
  <si>
    <t>REDES DE DISTRIBUIÇÃO INTERNA DE GASES COMBUSTÍVEIS</t>
  </si>
  <si>
    <t>IG</t>
  </si>
  <si>
    <t>Inspeção de rede de distribuição interna de gases combustíveis em instalações residenciais</t>
  </si>
  <si>
    <t>Inspeção de rede de distribuição interna de gases combustíveis em instalações comerciais</t>
  </si>
  <si>
    <t>EMPREENDIMENTOS DE INFRAESTRUTURA</t>
  </si>
  <si>
    <t>EI</t>
  </si>
  <si>
    <t>Inspeção de Projetos de Aeroportos</t>
  </si>
  <si>
    <t>Inspeção de Projetos de Ferrovias</t>
  </si>
  <si>
    <t>Inspeção de Projetos de Rodovias</t>
  </si>
  <si>
    <t>Inspeção de Projetos de Portos</t>
  </si>
  <si>
    <t>Inspeção de Obras de Aeroportos</t>
  </si>
  <si>
    <t>Inspeção de Obras de Ferrovias</t>
  </si>
  <si>
    <t>Inspeção de Obras de Rodovias</t>
  </si>
  <si>
    <t>Inspeção de Obras de Portos</t>
  </si>
  <si>
    <t>Dados das Amostras</t>
  </si>
  <si>
    <t>Ensaio Visual de Juntas Soldadas - EV-S</t>
  </si>
  <si>
    <t>Ensaio Radiográfico - Gamagrafia - ERG</t>
  </si>
  <si>
    <t>Ensaio Radiográfico - Raios X - ERX</t>
  </si>
  <si>
    <t>Radiografia Computadorizada - Inspeção de Soldas</t>
  </si>
  <si>
    <t>Radiografia Computadorizada - Inspeção de Corrosão</t>
  </si>
  <si>
    <t>Partículas Magnéticas - PM</t>
  </si>
  <si>
    <t>Medição de Campo de Corrente Alternada Alternating Current Field Measurement - ACFM</t>
  </si>
  <si>
    <t>Correntes Parasitas - CP</t>
  </si>
  <si>
    <t xml:space="preserve">Termografia - TE </t>
  </si>
  <si>
    <t>Partículas Magnéticas (Subaquática) - SM-PM</t>
  </si>
  <si>
    <t>Medição de Potencial Eletroquímico (Subaquática) - SM-PE</t>
  </si>
  <si>
    <t>Ensaio Visual (Subaquática) - SM-EV</t>
  </si>
  <si>
    <t>Ultrassom (Subaquática) - SM-US</t>
  </si>
  <si>
    <t>Ultrassom Medição de Espessura (Subaquática) - SM-US-ME</t>
  </si>
  <si>
    <t>Líquido Penetrante - LP</t>
  </si>
  <si>
    <t>Estanqueidade - ES</t>
  </si>
  <si>
    <t>Teste por Pontos - TP</t>
  </si>
  <si>
    <t>Análise de Vibrações - AV</t>
  </si>
  <si>
    <t>Ultrassom Convencional- US</t>
  </si>
  <si>
    <t>Ultrassom Automatizado para Inspeção de Dutos - AUT-Dutos</t>
  </si>
  <si>
    <t>Ultrassom -Técnica ToFD - US-ToFD</t>
  </si>
  <si>
    <t>Ultrassom - Técnica Phased Array - US-Phased Array</t>
  </si>
  <si>
    <t>Ultrassom - Técnica IRIS - US-IRIS</t>
  </si>
  <si>
    <t>Emissão Acústica - EA</t>
  </si>
  <si>
    <t>CONTRATO SOCIAL</t>
  </si>
  <si>
    <t>Junta Comercial</t>
  </si>
  <si>
    <t>Data do Registro</t>
  </si>
  <si>
    <t>Representante Legal</t>
  </si>
  <si>
    <t>CPF Repres. Legal</t>
  </si>
  <si>
    <t>Nome ou Razão Social</t>
  </si>
  <si>
    <t>Quadro Societário</t>
  </si>
  <si>
    <t>Data da emissão</t>
  </si>
  <si>
    <t>Data de Validade</t>
  </si>
  <si>
    <t>Atividade</t>
  </si>
  <si>
    <t>N.º Registro Conselho Classe</t>
  </si>
  <si>
    <t>Conselho de Classe</t>
  </si>
  <si>
    <t>Atividade Principal</t>
  </si>
  <si>
    <t>N.º CNAE</t>
  </si>
  <si>
    <t>Dados Gerais</t>
  </si>
  <si>
    <t>Data abertura</t>
  </si>
  <si>
    <t>Situação</t>
  </si>
  <si>
    <t>CERTIDÃO CNPJ (RECEITA FEDERAL)</t>
  </si>
  <si>
    <t>ALVARÁ DE FUNCIONAMENTO</t>
  </si>
  <si>
    <t>N.º Registro Empresa</t>
  </si>
  <si>
    <t>N.º Certidão</t>
  </si>
  <si>
    <t>REGISTRO JURÍDICO NO CONSELHO DE CLASSE</t>
  </si>
  <si>
    <t>Responsáveis Técnicos (Conselho de Classe Jurídico) - somente ativos</t>
  </si>
  <si>
    <t>Lotação</t>
  </si>
  <si>
    <t>CREA-RNP/Órgão de classe/SNQC/outro</t>
  </si>
  <si>
    <t>ID amostra (placa/NF/endereço etc)</t>
  </si>
  <si>
    <t>Micro-ônibus Modificado</t>
  </si>
  <si>
    <t>Micro-ônibus Recuperado de Sinistro</t>
  </si>
  <si>
    <t>Micro-ônibus com Sistema de GNV Instalado</t>
  </si>
  <si>
    <t>RELATÓRIO DE AVALIAÇÃO DE ORGANISMOS DE INSPEÇÃO (RAO)
ABNT NBR ISO/IEC 17020:2012
6 - Amostragem de Registros de Inspeção</t>
  </si>
  <si>
    <t>Mês/Ano
Inspeção</t>
  </si>
  <si>
    <t>Espécie do Registro</t>
  </si>
  <si>
    <t>CPF
(para sócio PF)</t>
  </si>
  <si>
    <t>CNPJ
(para sócio PJ)</t>
  </si>
  <si>
    <t>Durante a avaliação, houve qualquer constatação ou registro que comprometa a imparcialidade das atividades do organismo?</t>
  </si>
  <si>
    <t>Essa descrição está de acordo com o escopo declarado à Cgcre?</t>
  </si>
  <si>
    <t>O OI mantém sua capacidade(dimensão, estrutura, composição e gestão)  de desempenhar suas atividades de inspeção?</t>
  </si>
  <si>
    <t>O OI define e documenta a estrutura hieráquica da organização identificando claramente, através de organogramas ou documentos atualizados, as funções e linhas de autoridades da equipe?</t>
  </si>
  <si>
    <t>O organismo define as relações entre as atividades de inspeção e outras atividades que venham a ser desempenhadas pelo organismo ou pela entidade maior a qual faz parte?</t>
  </si>
  <si>
    <t>o organismo fornece informações relevantes a respeito de pessoas que trabalham para o organismo de inspeção e para outras unidades e departamentos da organização?</t>
  </si>
  <si>
    <t>O OI possui descrição de cargos detalhada com os deveres, responsabilidades, e autoridade  para cada categoria de posição dentro da organização envolvida em atividades de gestão desempenho, registro ou relato das inspeções?</t>
  </si>
  <si>
    <t>O organismo aplica igualmente todos os requisitos da ABNT NBR ISO/IEC 17020 a todos os empregados ou contratados?</t>
  </si>
  <si>
    <t>O pessoal responsável pela inspeção demonstrou entendimento sobre o significado dos desvios encontrados em relação ao uso normal dos itens de inspeção?</t>
  </si>
  <si>
    <t>O procedimento de autorização formal dos inspetores especifica a atividade de inspeção autorizada, início da autorização, identificação de quem autorizou e (se aplicável) a data de término da autorização?</t>
  </si>
  <si>
    <t>O período monitorado inclui o acompanhamento das atividades onde as inspeções são realizadas?</t>
  </si>
  <si>
    <t>Resultados de monitoramentos são usados como meio de identificação de necessidades de treinamento ou de revisão do sistema de gestão do OI?</t>
  </si>
  <si>
    <t>O organismo dispõe de meios externos para monitorar atividades onde existe apenas uma pessoa tecnicamente competente para atuar?</t>
  </si>
  <si>
    <t>As políticas e procedimentos do OI auxiliam o pessoal a identificar ameaças (comerciais, financeiras ou outras formas de ameaças e incentivos) à imparcialidadee contemplam a forma como são relatadas e registradas essas ameaças?</t>
  </si>
  <si>
    <t>Todo o pessoal do OI (internos externos e subcontratados) mantém sigilo sobre as informações que envolvem a atividade de inspeção, exceto aquelas requeridas por lei?</t>
  </si>
  <si>
    <t>As condições dos itens armazenados são avaliadas em intervalos apropriados para detectar deterioração?</t>
  </si>
  <si>
    <t>A responsabilidade pela determinação da conformidade do item inspecionado, quando existir essa determinação, permanece com o organismo de inspeção, mesmo em atividades subcontratadas?</t>
  </si>
  <si>
    <t>O OI confirma se cada reclamação está relacionada às atividades de inspeção pelas quais é responsável?</t>
  </si>
  <si>
    <t>O tratamento de reclamações e apelações inclui a rastreabilidade e registro de reclamações e apelações, e ações tomadas para sua resolução?</t>
  </si>
  <si>
    <t>Os procedimentos incluem controles necessários para aprovar a adequação dos documentos antes de sua emissão?</t>
  </si>
  <si>
    <t>Os procedimentos incluem controles necessários para revisar, atualizar (quando necessário), reprovar documentos e garantir que as alterações e as revisões atuais dos documentos sejam identificados?</t>
  </si>
  <si>
    <t>Os procedimentos incluem controles necessários para garantir que as versões relevantes dos documentos aplicáveis estejam legíveis, identificáveis e disponíveis nos pontos de uso?</t>
  </si>
  <si>
    <t>Os procedimentos incluem controles necessários para garantir que documentos de origem externa sejam identificados e que sua distribuição seja controlada?</t>
  </si>
  <si>
    <t>Os procedimentos incluem controles necessários para prevenir o uso inadvertido de documentos obsoletos e aplicar-lhes uma identificação adequada, caso sejam mantidos por algum motivo?</t>
  </si>
  <si>
    <t>Todos os registros necessários para demonstrar a conformidade aos requisitos desta norma são estabelecidos e mantidos?</t>
  </si>
  <si>
    <t>A análise crítica do organismo leva em consideração Informações sobre a adequação dos recursos humanos e dos equipamentos, a demanda de trabalho prevista, as
necessidades de treinamento e a eficácia dos sistemas para garantir a competência do pessoal?</t>
  </si>
  <si>
    <t>As análises críticas são conduzidas ao menos uma vez ao ano ou são divididas em etapas, de forma a ser finalizada em até 12 meses?</t>
  </si>
  <si>
    <t>Informações sobre os resultados de auditorias internas e externas são entradas das análises críticas?</t>
  </si>
  <si>
    <t>Informações sobre o status das ações corretivas e preventivas são entradas das análises críticas?</t>
  </si>
  <si>
    <t>Informações sobre ações de acompanhamento das análise críticas anteriores são entradas das análises críticas?</t>
  </si>
  <si>
    <t>Informações sobre atendimento de objetivos são entradas das análises críticas?</t>
  </si>
  <si>
    <t>Informações sobre mudanças que possam afetar o sistema de gestão são entradas das análises críticas?</t>
  </si>
  <si>
    <t>Informações sobre Apelações e reclamações são entradas das análises críticas?</t>
  </si>
  <si>
    <t>Decisões e ações relacionadas a melhoria da efetividade do sistema de gestão e de seus processos são saídas da análise crítica?</t>
  </si>
  <si>
    <t>Decisões e ações relacionadas a melhoria do OI relacionada ao atendimento desta norma são saídas da análise crítica?</t>
  </si>
  <si>
    <t>Decisões e ações relacionadas a necessidade de recursos são saídas da análise crítica?</t>
  </si>
  <si>
    <t>8.6.3</t>
  </si>
  <si>
    <t>As auditorias internas são realizadas com um intervalo de até 12 meses?</t>
  </si>
  <si>
    <t>Os auditores auditam seu próprio trabalho?</t>
  </si>
  <si>
    <t>As diferentes áreas auditadas (e seu pessoal) são informados sobre o resultado da auditoria?</t>
  </si>
  <si>
    <t>As Ações decorrentes da auditoria interna são tomadas em tempo adequado e de maneira apropriada?</t>
  </si>
  <si>
    <t>As oportunidades de melhorias são identificadas?</t>
  </si>
  <si>
    <t>Os resultados de auditorias são documentados?</t>
  </si>
  <si>
    <t>Procedimento para ações corretivas define requisitos para a identificação de não conformidades?</t>
  </si>
  <si>
    <t>Procedimento para ações corretivas define requisitos para a implementação em tempo adequado das ações definidas?</t>
  </si>
  <si>
    <t>Os procedimentos para ações preventivas definem requisitos para a Identificação das não conformidades potenciais e suas causas?</t>
  </si>
  <si>
    <t>Os procedimentos para ações preventivas definem requisitos para registrar os resultados das ações tomadas e rever a efetividade dessas ações?</t>
  </si>
  <si>
    <t>N.º do Registro
(OS ,Contrato, Relatório ou Certificado)</t>
  </si>
  <si>
    <t>4.1.6c</t>
  </si>
  <si>
    <t>PERGUNTAS E RESPOSTAS SOBRE O RAO</t>
  </si>
  <si>
    <t>2) O organismo possui os tipos de acreditação SV, PP e IV. Quais abas devem ser preenchidas?</t>
  </si>
  <si>
    <t>3) O que significa a aba "NT019-AnexosBCD"?</t>
  </si>
  <si>
    <t>4) O organismo possui somente a acreditação de SV. Quais abas devem ser preenchidas nesse caso?</t>
  </si>
  <si>
    <t>6) Nas células desbloqueadas, posso formatar o texto (utilizando negrito, itálico, sublinhado, texto colorido etc)?</t>
  </si>
  <si>
    <r>
      <rPr>
        <b/>
        <sz val="11"/>
        <color theme="1"/>
        <rFont val="Calibri"/>
        <family val="2"/>
        <scheme val="minor"/>
      </rPr>
      <t xml:space="preserve">R: </t>
    </r>
    <r>
      <rPr>
        <sz val="11"/>
        <color theme="1"/>
        <rFont val="Calibri"/>
        <family val="2"/>
        <scheme val="minor"/>
      </rPr>
      <t>Sim. Porém, é sugerido que se utilize a formatação de texto com parcimônia.</t>
    </r>
  </si>
  <si>
    <r>
      <rPr>
        <b/>
        <sz val="11"/>
        <color theme="1"/>
        <rFont val="Calibri"/>
        <family val="2"/>
        <scheme val="minor"/>
      </rPr>
      <t xml:space="preserve">R: </t>
    </r>
    <r>
      <rPr>
        <sz val="11"/>
        <color theme="1"/>
        <rFont val="Calibri"/>
        <family val="2"/>
        <scheme val="minor"/>
      </rPr>
      <t xml:space="preserve">Provavelmente você digitou uma informação inválida em uma célula com validação de dados ativada. P. ex., você tentou inserir um texto em uma célula de CPF (quando o esperado era digitar um número). O Excel não aceitará a informação e dará erro. Para sair do erro, o usual é apertar a </t>
    </r>
    <r>
      <rPr>
        <b/>
        <sz val="11"/>
        <color theme="1"/>
        <rFont val="Calibri"/>
        <family val="2"/>
        <scheme val="minor"/>
      </rPr>
      <t>tecla ESC</t>
    </r>
    <r>
      <rPr>
        <sz val="11"/>
        <color theme="1"/>
        <rFont val="Calibri"/>
        <family val="2"/>
        <scheme val="minor"/>
      </rPr>
      <t>.</t>
    </r>
  </si>
  <si>
    <t>8) Como preencho uma célula em que a validação de dados está ativada, sem dar erro?</t>
  </si>
  <si>
    <t>10) Posso utilizar o recurso de copiar (Ctrl+C) e colar (Ctrl+V)?</t>
  </si>
  <si>
    <t>9) A validação de dados não deixa inserir um dado que tenho absoluta certeza que é válido, ou então o dado correto não consta na lista suspensa. O que devo fazer?</t>
  </si>
  <si>
    <t>12) O que devo preencher no Quadro Societário (aba (3)-ConstituicaoLegal)?</t>
  </si>
  <si>
    <r>
      <rPr>
        <b/>
        <sz val="11"/>
        <color theme="1"/>
        <rFont val="Calibri"/>
        <family val="2"/>
        <scheme val="minor"/>
      </rPr>
      <t xml:space="preserve">R: </t>
    </r>
    <r>
      <rPr>
        <sz val="11"/>
        <color theme="1"/>
        <rFont val="Calibri"/>
        <family val="2"/>
        <scheme val="minor"/>
      </rPr>
      <t>Sim, o texto foi inserido adequadamente. Quando há muito texto inserido em uma célula, o Excel pode quebrá-lo e permitir sua visualização, bem como pode alargar a altura da célula para permitir a correta visualização. Mas, em alguns casos (como em células mescladas), esse alargamento ou quebra nem sempre é possível. Para verificar se seu texto está dentro da célula, você pode selecionar a célula e visualizar o conteúdo na barra de texto, que fica na porção superior da janela do Excel.</t>
    </r>
  </si>
  <si>
    <r>
      <rPr>
        <b/>
        <sz val="11"/>
        <color theme="1"/>
        <rFont val="Calibri"/>
        <family val="2"/>
        <scheme val="minor"/>
      </rPr>
      <t xml:space="preserve">R: </t>
    </r>
    <r>
      <rPr>
        <sz val="11"/>
        <color theme="1"/>
        <rFont val="Calibri"/>
        <family val="2"/>
        <scheme val="minor"/>
      </rPr>
      <t>Não. Você deve usar algum editor de planilhas que reconhece o formato xlsx.</t>
    </r>
  </si>
  <si>
    <r>
      <rPr>
        <b/>
        <sz val="11"/>
        <color theme="1"/>
        <rFont val="Calibri"/>
        <family val="2"/>
        <scheme val="minor"/>
      </rPr>
      <t xml:space="preserve">R: </t>
    </r>
    <r>
      <rPr>
        <sz val="11"/>
        <color theme="1"/>
        <rFont val="Calibri"/>
        <family val="2"/>
        <scheme val="minor"/>
      </rPr>
      <t xml:space="preserve">Você sempre deve salvar o RAO e anexá-lo no Orquestra em formato </t>
    </r>
    <r>
      <rPr>
        <b/>
        <sz val="11"/>
        <color theme="1"/>
        <rFont val="Calibri"/>
        <family val="2"/>
        <scheme val="minor"/>
      </rPr>
      <t>xlsx</t>
    </r>
    <r>
      <rPr>
        <sz val="11"/>
        <color theme="1"/>
        <rFont val="Calibri"/>
        <family val="2"/>
        <scheme val="minor"/>
      </rPr>
      <t>. Não se deve converter a planilha para xls, pdf ou outros formatos.</t>
    </r>
  </si>
  <si>
    <t>29) Como devo preencher a testemunha dos serviços na avaliação - aba (5)-RelacaoEscopos?</t>
  </si>
  <si>
    <r>
      <t xml:space="preserve">R: </t>
    </r>
    <r>
      <rPr>
        <sz val="11"/>
        <color theme="1"/>
        <rFont val="Calibri"/>
        <family val="2"/>
        <scheme val="minor"/>
      </rPr>
      <t>Não. Somente os serviços efetivamente testemunhados na avaliação devem ser marcados.</t>
    </r>
  </si>
  <si>
    <r>
      <rPr>
        <b/>
        <sz val="11"/>
        <color theme="1"/>
        <rFont val="Calibri"/>
        <family val="2"/>
        <scheme val="minor"/>
      </rPr>
      <t>R:</t>
    </r>
    <r>
      <rPr>
        <sz val="11"/>
        <color theme="1"/>
        <rFont val="Calibri"/>
        <family val="2"/>
        <scheme val="minor"/>
      </rPr>
      <t xml:space="preserve"> Existem diversos requisitos da NIT-Diois-019 no Anexo B (SV), Anexo C (IV) e Anexo D (PP) que são comuns entre si, mas como não são aplicáveis aos demais tipos de acreditação, não fazem parte do Anexo A. Um exemplo clássico é a necessidade de filmagem da área de inspeção, requisito que aparece nos Anexos B, C e D. Desta forma, a fim de evitar repetições no preenchimento do RAO, foi criada a aba "Anexos BCD" onde esses requisitos comuns a SV, IV e PP estão reunidos. Há algumas exceções de requisitos comuns somente a SV e IV (exceto PP). Para essas exceções, o requisito está devidamente indicado quanto à sua aplicabilidade.</t>
    </r>
  </si>
  <si>
    <t>7) Digitei uma informação em uma célula e apareceu uma mensagem de erro. O que está acontecendo? Como saio desse erro?</t>
  </si>
  <si>
    <r>
      <rPr>
        <b/>
        <sz val="11"/>
        <color theme="1"/>
        <rFont val="Calibri"/>
        <family val="2"/>
        <scheme val="minor"/>
      </rPr>
      <t xml:space="preserve">R: </t>
    </r>
    <r>
      <rPr>
        <sz val="11"/>
        <color theme="1"/>
        <rFont val="Calibri"/>
        <family val="2"/>
        <scheme val="minor"/>
      </rPr>
      <t xml:space="preserve">A recomendação é sempre preencher a célula </t>
    </r>
    <r>
      <rPr>
        <b/>
        <sz val="11"/>
        <color theme="1"/>
        <rFont val="Calibri"/>
        <family val="2"/>
        <scheme val="minor"/>
      </rPr>
      <t>selecionando</t>
    </r>
    <r>
      <rPr>
        <sz val="11"/>
        <color theme="1"/>
        <rFont val="Calibri"/>
        <family val="2"/>
        <scheme val="minor"/>
      </rPr>
      <t xml:space="preserve"> o dado a partir da lista suspensa, que pode ser acessada clicando em uma seta que aparece na própria célula, logo após selecioná-la. Existem células com validação ativada que não possuem lista suspensa, como é o caso das células de CPF, CNPJ e datas em geral. Nesses casos, você deve digitar um dado válido, conforme a instrução que aparece. Caso dê algum erro, o usual é apertar a </t>
    </r>
    <r>
      <rPr>
        <b/>
        <sz val="11"/>
        <color theme="1"/>
        <rFont val="Calibri"/>
        <family val="2"/>
        <scheme val="minor"/>
      </rPr>
      <t xml:space="preserve">tecla ESC </t>
    </r>
    <r>
      <rPr>
        <sz val="11"/>
        <color theme="1"/>
        <rFont val="Calibri"/>
        <family val="2"/>
        <scheme val="minor"/>
      </rPr>
      <t>para sair do erro. Sempre leia a mensagem de erro para entender o que houve.</t>
    </r>
  </si>
  <si>
    <t>11) Utilizei o recurso de copiar (Ctrl+C) e colar (Ctrl+V) e aparentemente enganei as validações do Excel. Isso está correto?</t>
  </si>
  <si>
    <t>13) A avaliação que realizei é multilocal e foram avaliados mais de um endereço do organismo. Que cuidados devo tomar no preenchimento do RAO?</t>
  </si>
  <si>
    <t>15) O que significa a Lotação no Quadro de Pessoal (aba (4)-QuadroPessoal)?</t>
  </si>
  <si>
    <t>18) Existe algum padrão para preenchimento do endereço do organismo?</t>
  </si>
  <si>
    <t>19) Digitei bastante informação em uma única célula, apertei Enter e a informação não ficou totalmente visível no Excel. O texto foi efetivamente inserido ou não?</t>
  </si>
  <si>
    <t>21) Tenho o Office 2003 ou Office 97 e ele não reconhece o formato xlsx, somente xls. Posso utilizá-lo?</t>
  </si>
  <si>
    <t>22) Como devo salvar e anexar o RAO no Sistema Orquestra?</t>
  </si>
  <si>
    <t>24) Nas abas de requisitos (abas vermelhas e amarelas), o que significa C/NC/NA?</t>
  </si>
  <si>
    <t>25) Quando um requisito não for aplicável, como devo fazer o preenchiemento nas abas de requisitos (abas vermelhas e amarelas)?</t>
  </si>
  <si>
    <t>26) Como devo registrar uma não conformidade?</t>
  </si>
  <si>
    <t>28) Como devo preencher a relação de escopos - aba (5)-RelacaoEscopos?</t>
  </si>
  <si>
    <t>30) Se um determinado serviço, que foi testemunhado, for similar a outros que fazem parte do escopo de acreditação, devo marcar a testemunha também para esses serviços similares - aba (5)-RelacaoEscopos?</t>
  </si>
  <si>
    <t>31) Quais registros de inspeção devo listar na aba (6)-AmostRegistros? E como devo listar?</t>
  </si>
  <si>
    <t>32) Na aba de constituição legal, há espaço para inserir somente um número de CPF para o Representante Legal do organismo. No caso de haver mais de um representante legal, como devo preencher o campo de CPF, e com qual CPF? Aba (3)-ConstituicaoLegal</t>
  </si>
  <si>
    <r>
      <rPr>
        <b/>
        <sz val="11"/>
        <color theme="1"/>
        <rFont val="Calibri"/>
        <family val="2"/>
        <scheme val="minor"/>
      </rPr>
      <t xml:space="preserve">R: </t>
    </r>
    <r>
      <rPr>
        <sz val="11"/>
        <color theme="1"/>
        <rFont val="Calibri"/>
        <family val="2"/>
        <scheme val="minor"/>
      </rPr>
      <t>Você deve inserir o nome completo do sócio e seu CPF (se o sócio for pessoa física) ou a razão social da empresa e seu CNPJ (se o sócio for pessoa jurídica). O campo que não for aplicável deve ser deixado em branco (p.ex., o CNPJ não é aplicável para um sócio que é pessoa física). Todos os sócios devem ser devidamente listados.</t>
    </r>
  </si>
  <si>
    <t>14) Que tipos de profissionais do organismo de inspeção devo listar no Quadro de Pessoal (aba (4)-QuadroPessoal)?</t>
  </si>
  <si>
    <t>16) No caso da acreditação de END, deparei-me com um profissional que possui CREA e também um n.º SNQC. O que devo preencher no Quadro de Pessoal (aba (4)-QuadroPessoal)?</t>
  </si>
  <si>
    <r>
      <rPr>
        <b/>
        <sz val="11"/>
        <color theme="1"/>
        <rFont val="Calibri"/>
        <family val="2"/>
        <scheme val="minor"/>
      </rPr>
      <t xml:space="preserve">R: </t>
    </r>
    <r>
      <rPr>
        <sz val="11"/>
        <color theme="1"/>
        <rFont val="Calibri"/>
        <family val="2"/>
        <scheme val="minor"/>
      </rPr>
      <t>Especificamente para a acreditação de END, deve-se priorizar o preenchimento do n.º SNQC, o qual sempre deve ser digitado com o prefixo "SNQC" antes, para identificação.
P.ex.: SNQC 01234567.</t>
    </r>
  </si>
  <si>
    <t>17) Devo preencher o n.º de registro do CREA nacional ou estadual?</t>
  </si>
  <si>
    <r>
      <rPr>
        <b/>
        <sz val="11"/>
        <color theme="1"/>
        <rFont val="Calibri"/>
        <family val="2"/>
        <scheme val="minor"/>
      </rPr>
      <t xml:space="preserve">R: </t>
    </r>
    <r>
      <rPr>
        <sz val="11"/>
        <color theme="1"/>
        <rFont val="Calibri"/>
        <family val="2"/>
        <scheme val="minor"/>
      </rPr>
      <t>Sempre deve ser preenchido o n.º de registro nacional, exceto nos casos onde esse número não existir.</t>
    </r>
  </si>
  <si>
    <r>
      <rPr>
        <b/>
        <sz val="11"/>
        <color theme="1"/>
        <rFont val="Calibri"/>
        <family val="2"/>
        <scheme val="minor"/>
      </rPr>
      <t xml:space="preserve">R: </t>
    </r>
    <r>
      <rPr>
        <sz val="11"/>
        <color theme="1"/>
        <rFont val="Calibri"/>
        <family val="2"/>
        <scheme val="minor"/>
      </rPr>
      <t>Não. O endereço não é uma célula com padrão. A orientação é que as células de endereço sejam preenchidas com as informações do local conforme documentação legal (ou seja, contendo logradouro, número, complemento, bairro, município, UF e CEP).</t>
    </r>
  </si>
  <si>
    <t>20) A planilha funciona em outros softwares de planilhas que reconhecem o formato xlsx (MAC, Linux, Open Office, BR Office, Libre Office etc)?</t>
  </si>
  <si>
    <r>
      <rPr>
        <b/>
        <sz val="11"/>
        <color theme="1"/>
        <rFont val="Calibri"/>
        <family val="2"/>
        <scheme val="minor"/>
      </rPr>
      <t xml:space="preserve">R: </t>
    </r>
    <r>
      <rPr>
        <sz val="11"/>
        <color theme="1"/>
        <rFont val="Calibri"/>
        <family val="2"/>
        <scheme val="minor"/>
      </rPr>
      <t>Sim. A planilha é compatível com outros softwares além do Microsoft Excel. Porém, pelo fato de ela ter sido desenvolvida no Microsoft Excel, é provável que alguma falha de compatibilidade ocorra em outros programas. Qualquer falha identificada deve sempre ser reportada à Diois. Para uma experiência de uso sem erros, o recomendável é utilizar o software Microsoft Excel.</t>
    </r>
  </si>
  <si>
    <t>23) Para deixar o arquivo mais enxuto, posso ocultar ou excluir abas, linhas, colunas ou outros campos cujo preenchimento não é aplicável na avaliação?</t>
  </si>
  <si>
    <t>27) Onde devo registrar as não conformidades evidenciadas em itens da NIT-Diois-019 ou em outros requisitos de acreditação (incluindo também NC que foram constatadas em fatos registrados nas abas azuis, como na documentação legal)?</t>
  </si>
  <si>
    <t>O organismo de inspeção investiga os efeitos de não conformidades em inspeções anteriores, mediante a realização de análise de abrangência dos efeitos, considerando-se as causas apontadas nas NC e define ações corretivas apropriadas ao impacto dos problemas encontrados?</t>
  </si>
  <si>
    <t>Sempre que os efeitos de não conformidades repercutem em inspeções anteriores, o organismo de inspeção notifica seus clientes, com informações claras e precisas, com detalhamento dos defeitos e riscos identificados, permitindo ao cliente a realização de reinspeção?</t>
  </si>
  <si>
    <t>Os clientes são notificados e comunicados por no mínimo uma carta com aviso de recebimento AR (ou outro mecanismo formal de ciência do cliente)?</t>
  </si>
  <si>
    <t>Nos casos onde não há evidências da ciência do cliente (como, p.ex., retorno de AR sem a ciência do cliente), o organismo de inspeção anuncia em jornais de grande circulação regional?</t>
  </si>
  <si>
    <t>O organismo fornece ao reclamante ou apelante, no ato do recebimento de uma reclamação ou apelação, um número de identificação único?</t>
  </si>
  <si>
    <t>O número de identificação permite a rastreabilidade integral da reclamação/apelação, desde seu registro, progresso, histórico de tratamento e resultado final?</t>
  </si>
  <si>
    <t>O sistema contém todas as reclamações e apelações recebidas pelo organismo desde sua implantação?</t>
  </si>
  <si>
    <r>
      <rPr>
        <b/>
        <sz val="11"/>
        <color theme="1"/>
        <rFont val="Calibri"/>
        <family val="2"/>
        <scheme val="minor"/>
      </rPr>
      <t>Dica:</t>
    </r>
    <r>
      <rPr>
        <sz val="11"/>
        <color theme="1"/>
        <rFont val="Calibri"/>
        <family val="2"/>
        <scheme val="minor"/>
      </rPr>
      <t xml:space="preserve"> Você pode pesquisar um termo nesse FAQ, pressionando </t>
    </r>
    <r>
      <rPr>
        <b/>
        <sz val="11"/>
        <color rgb="FFFF0000"/>
        <rFont val="Calibri"/>
        <family val="2"/>
        <scheme val="minor"/>
      </rPr>
      <t>"Ctrl + L"</t>
    </r>
    <r>
      <rPr>
        <sz val="11"/>
        <color theme="1"/>
        <rFont val="Calibri"/>
        <family val="2"/>
        <scheme val="minor"/>
      </rPr>
      <t>.</t>
    </r>
  </si>
  <si>
    <r>
      <rPr>
        <b/>
        <sz val="11"/>
        <color theme="1"/>
        <rFont val="Calibri"/>
        <family val="2"/>
        <scheme val="minor"/>
      </rPr>
      <t xml:space="preserve">R: </t>
    </r>
    <r>
      <rPr>
        <sz val="11"/>
        <color theme="1"/>
        <rFont val="Calibri"/>
        <family val="2"/>
        <scheme val="minor"/>
      </rPr>
      <t>Por padrão, as células desbloqueadas são as células de fundo branco. Células de fundo colorido são bloqueadas e não podem ser editadas.</t>
    </r>
  </si>
  <si>
    <r>
      <rPr>
        <b/>
        <sz val="11"/>
        <color theme="1"/>
        <rFont val="Calibri"/>
        <family val="2"/>
        <scheme val="minor"/>
      </rPr>
      <t xml:space="preserve">R: </t>
    </r>
    <r>
      <rPr>
        <sz val="11"/>
        <color theme="1"/>
        <rFont val="Calibri"/>
        <family val="2"/>
        <scheme val="minor"/>
      </rPr>
      <t xml:space="preserve">Sim. Porém, aqui cabem algumas ressalvas. Células bloqueadas (fundo colorido) não são permitidas, por padrão, de serem selecionadas e copiadas. Ou seja, o recurso de Ctrl+C e Ctrl+V está limitado às células desbloqueadas (fundo branco).
Sobre o recurso Ctrl+C e Ctrl+V, há algumas formas de utilizá-lo no Excel, que poucos usuários percebem as diferenças. Veja algumas delas:
</t>
    </r>
    <r>
      <rPr>
        <b/>
        <sz val="11"/>
        <color theme="1"/>
        <rFont val="Calibri"/>
        <family val="2"/>
        <scheme val="minor"/>
      </rPr>
      <t>a)</t>
    </r>
    <r>
      <rPr>
        <sz val="11"/>
        <color theme="1"/>
        <rFont val="Calibri"/>
        <family val="2"/>
        <scheme val="minor"/>
      </rPr>
      <t xml:space="preserve"> Uma maneira é </t>
    </r>
    <r>
      <rPr>
        <u/>
        <sz val="11"/>
        <color theme="1"/>
        <rFont val="Calibri"/>
        <family val="2"/>
        <scheme val="minor"/>
      </rPr>
      <t>selecionar uma célula inteira</t>
    </r>
    <r>
      <rPr>
        <sz val="11"/>
        <color theme="1"/>
        <rFont val="Calibri"/>
        <family val="2"/>
        <scheme val="minor"/>
      </rPr>
      <t xml:space="preserve"> e copiá-la (Ctrl+C); depois, selecionar uma célula de destino e colar (Ctrl+V). Segundo esta maneira, você está </t>
    </r>
    <r>
      <rPr>
        <u/>
        <sz val="11"/>
        <color theme="1"/>
        <rFont val="Calibri"/>
        <family val="2"/>
        <scheme val="minor"/>
      </rPr>
      <t>copiando uma célula e colando-a em uma célula de destino.</t>
    </r>
    <r>
      <rPr>
        <sz val="11"/>
        <color theme="1"/>
        <rFont val="Calibri"/>
        <family val="2"/>
        <scheme val="minor"/>
      </rPr>
      <t xml:space="preserve"> Essa maneira </t>
    </r>
    <r>
      <rPr>
        <b/>
        <u/>
        <sz val="11"/>
        <color theme="1"/>
        <rFont val="Calibri"/>
        <family val="2"/>
        <scheme val="minor"/>
      </rPr>
      <t>não é recomendável</t>
    </r>
    <r>
      <rPr>
        <sz val="11"/>
        <color theme="1"/>
        <rFont val="Calibri"/>
        <family val="2"/>
        <scheme val="minor"/>
      </rPr>
      <t xml:space="preserve"> de ser utilizada, pois ao copiar e colar uma célula inteira, o Excel tentará colar vínculos e formatações, o que pode causar perda de formatação do RAO, caso sua relação célula de origem/destino não seja exatamente a mesma.
</t>
    </r>
    <r>
      <rPr>
        <b/>
        <sz val="11"/>
        <color theme="1"/>
        <rFont val="Calibri"/>
        <family val="2"/>
        <scheme val="minor"/>
      </rPr>
      <t>b)</t>
    </r>
    <r>
      <rPr>
        <sz val="11"/>
        <color theme="1"/>
        <rFont val="Calibri"/>
        <family val="2"/>
        <scheme val="minor"/>
      </rPr>
      <t xml:space="preserve"> A outra maneira é </t>
    </r>
    <r>
      <rPr>
        <u/>
        <sz val="11"/>
        <color theme="1"/>
        <rFont val="Calibri"/>
        <family val="2"/>
        <scheme val="minor"/>
      </rPr>
      <t>selecionar um texto</t>
    </r>
    <r>
      <rPr>
        <sz val="11"/>
        <color theme="1"/>
        <rFont val="Calibri"/>
        <family val="2"/>
        <scheme val="minor"/>
      </rPr>
      <t xml:space="preserve"> e copiá-lo (Ctrl+C); depois, selecionar uma célula de destino, fazer um duplo clique sobre a célula (ou pressionar a tecla F2) e colar (Ctrl+V). Segundo esta maneira, você está </t>
    </r>
    <r>
      <rPr>
        <u/>
        <sz val="11"/>
        <color theme="1"/>
        <rFont val="Calibri"/>
        <family val="2"/>
        <scheme val="minor"/>
      </rPr>
      <t>copiando um texto e colando-o como o conteúdo da célula de destino</t>
    </r>
    <r>
      <rPr>
        <sz val="11"/>
        <color theme="1"/>
        <rFont val="Calibri"/>
        <family val="2"/>
        <scheme val="minor"/>
      </rPr>
      <t xml:space="preserve">. Essa maneira </t>
    </r>
    <r>
      <rPr>
        <b/>
        <u/>
        <sz val="11"/>
        <color theme="1"/>
        <rFont val="Calibri"/>
        <family val="2"/>
        <scheme val="minor"/>
      </rPr>
      <t>é recomendável</t>
    </r>
    <r>
      <rPr>
        <sz val="11"/>
        <color theme="1"/>
        <rFont val="Calibri"/>
        <family val="2"/>
        <scheme val="minor"/>
      </rPr>
      <t xml:space="preserve"> de ser utilizada, pois não altera a formatação da célula de destino.
</t>
    </r>
    <r>
      <rPr>
        <b/>
        <sz val="11"/>
        <color theme="1"/>
        <rFont val="Calibri"/>
        <family val="2"/>
        <scheme val="minor"/>
      </rPr>
      <t xml:space="preserve">c) </t>
    </r>
    <r>
      <rPr>
        <sz val="11"/>
        <color theme="1"/>
        <rFont val="Calibri"/>
        <family val="2"/>
        <scheme val="minor"/>
      </rPr>
      <t xml:space="preserve">Uma forma análoga ao item (a) acima, é mudando somente a forma de </t>
    </r>
    <r>
      <rPr>
        <u/>
        <sz val="11"/>
        <color theme="1"/>
        <rFont val="Calibri"/>
        <family val="2"/>
        <scheme val="minor"/>
      </rPr>
      <t>colar</t>
    </r>
    <r>
      <rPr>
        <sz val="11"/>
        <color theme="1"/>
        <rFont val="Calibri"/>
        <family val="2"/>
        <scheme val="minor"/>
      </rPr>
      <t xml:space="preserve"> a célula que foi copiada. Depois de selecionar a célula e copiá-la, basta clicar com o botão direito do mouse sobre a célula de destino e escolher a opção </t>
    </r>
    <r>
      <rPr>
        <b/>
        <sz val="11"/>
        <color theme="1"/>
        <rFont val="Calibri"/>
        <family val="2"/>
        <scheme val="minor"/>
      </rPr>
      <t>Colar especial</t>
    </r>
    <r>
      <rPr>
        <sz val="11"/>
        <color theme="1"/>
        <rFont val="Calibri"/>
        <family val="2"/>
        <scheme val="minor"/>
      </rPr>
      <t xml:space="preserve">. Na opção colar especial, há uma série de opções que usuários avançados podem se valer. O </t>
    </r>
    <r>
      <rPr>
        <b/>
        <u/>
        <sz val="11"/>
        <color theme="1"/>
        <rFont val="Calibri"/>
        <family val="2"/>
        <scheme val="minor"/>
      </rPr>
      <t>recomendável</t>
    </r>
    <r>
      <rPr>
        <sz val="11"/>
        <color theme="1"/>
        <rFont val="Calibri"/>
        <family val="2"/>
        <scheme val="minor"/>
      </rPr>
      <t xml:space="preserve"> é utilizar a opção </t>
    </r>
    <r>
      <rPr>
        <b/>
        <sz val="11"/>
        <color theme="1"/>
        <rFont val="Calibri"/>
        <family val="2"/>
        <scheme val="minor"/>
      </rPr>
      <t>colar somente valores</t>
    </r>
    <r>
      <rPr>
        <sz val="11"/>
        <color theme="1"/>
        <rFont val="Calibri"/>
        <family val="2"/>
        <scheme val="minor"/>
      </rPr>
      <t>, para não alterar a formatação da célula de destino.</t>
    </r>
  </si>
  <si>
    <t>Você não enganou o Excel, apenas evitou o disparo de um erro. Existem certas células de preenchimento do RAO com validação ativada no Excel (veja mais sobre células com validação nas perguntas 7, 8 e 9). Ex: células de CPF, CNPJ, datas, tipo de acreditação, tipo de avaliação, status do escopo, respostas a requisitos (C/NC/NA, Sim/Não) etc. Nessas células, a recomendação é sempre preencher selecionando o dado na lista suspensa, que pode ser acessada clicando na seta ao lado da célula, ou digitando o valor corretamente.
Por uma configuração do Excel, quando se cola (Ctrl+V) um dado inválido em uma célula com validação ativada, o Excel aceita essa colagem e não dispara o erro no instante. Ou seja, não é recomendável utilizar o recurso de Ctrl+C e Ctrl+V nas células com validação, pois por um descuido você poderá colar dados inválidos sem ficar sabendo no instante. Para conferir a validade do dado colado, basta clicar duas vezes sobre a célula (ou apertar a tecla F2 do teclado) e em seguida apertar "enter". Se o dado for inválido, a mensagem de erro será disparada.</t>
  </si>
  <si>
    <r>
      <rPr>
        <b/>
        <sz val="11"/>
        <color theme="1"/>
        <rFont val="Calibri"/>
        <family val="2"/>
        <scheme val="minor"/>
      </rPr>
      <t xml:space="preserve">R: </t>
    </r>
    <r>
      <rPr>
        <sz val="11"/>
        <color theme="1"/>
        <rFont val="Calibri"/>
        <family val="2"/>
        <scheme val="minor"/>
      </rPr>
      <t>Não. Você nunca deve alterar a estrutura do arquivo do RAO, a qual está protegida por senha. Deve-se limitar única e exclusivamente ao preenchimento do RAO. Quando uma célula ou aba não for aplicável, simplesmente deixe-a em branco.</t>
    </r>
  </si>
  <si>
    <r>
      <t>R: C</t>
    </r>
    <r>
      <rPr>
        <sz val="11"/>
        <color theme="1"/>
        <rFont val="Calibri"/>
        <family val="2"/>
        <scheme val="minor"/>
      </rPr>
      <t xml:space="preserve"> indica que o requisito foi avaliado e o organismo está conforme.
</t>
    </r>
    <r>
      <rPr>
        <b/>
        <sz val="11"/>
        <color theme="1"/>
        <rFont val="Calibri"/>
        <family val="2"/>
        <scheme val="minor"/>
      </rPr>
      <t>NC</t>
    </r>
    <r>
      <rPr>
        <sz val="11"/>
        <color theme="1"/>
        <rFont val="Calibri"/>
        <family val="2"/>
        <scheme val="minor"/>
      </rPr>
      <t xml:space="preserve"> indica que o requisito foi avaliado e o organismo está não conforme.
</t>
    </r>
    <r>
      <rPr>
        <b/>
        <sz val="11"/>
        <color theme="1"/>
        <rFont val="Calibri"/>
        <family val="2"/>
        <scheme val="minor"/>
      </rPr>
      <t>NA</t>
    </r>
    <r>
      <rPr>
        <sz val="11"/>
        <color theme="1"/>
        <rFont val="Calibri"/>
        <family val="2"/>
        <scheme val="minor"/>
      </rPr>
      <t xml:space="preserve"> indica que o requisito </t>
    </r>
    <r>
      <rPr>
        <b/>
        <u/>
        <sz val="11"/>
        <color theme="1"/>
        <rFont val="Calibri"/>
        <family val="2"/>
        <scheme val="minor"/>
      </rPr>
      <t>não foi avaliado</t>
    </r>
    <r>
      <rPr>
        <b/>
        <sz val="11"/>
        <color theme="1"/>
        <rFont val="Calibri"/>
        <family val="2"/>
        <scheme val="minor"/>
      </rPr>
      <t xml:space="preserve"> </t>
    </r>
    <r>
      <rPr>
        <sz val="11"/>
        <color theme="1"/>
        <rFont val="Calibri"/>
        <family val="2"/>
        <scheme val="minor"/>
      </rPr>
      <t>(não significa "não aplicável").</t>
    </r>
  </si>
  <si>
    <r>
      <t xml:space="preserve">R: </t>
    </r>
    <r>
      <rPr>
        <sz val="11"/>
        <color theme="1"/>
        <rFont val="Calibri"/>
        <family val="2"/>
        <scheme val="minor"/>
      </rPr>
      <t>Sempre que o serviço for acreditado, estiver suspenso, cancelado ou seja objeto de uma solicitação (concessão ou extensão), seu status deve ser primeiramente selecionado adequadamente. Em seguida, todos os campos relativos ao serviço devem ser preenchidos, como procedimento, volume do escopo (se já for acreditado) e se ele foi testemunhado na avaliação. Para escopos não acreditados, basta deixar os campos em branco.</t>
    </r>
  </si>
  <si>
    <r>
      <t xml:space="preserve">R: </t>
    </r>
    <r>
      <rPr>
        <sz val="11"/>
        <color theme="1"/>
        <rFont val="Calibri"/>
        <family val="2"/>
        <scheme val="minor"/>
      </rPr>
      <t xml:space="preserve">Todos os registros de inspeção que foram analisados na avaliação, parcial ou totalmente, devem ser listados. </t>
    </r>
    <r>
      <rPr>
        <u/>
        <sz val="11"/>
        <color theme="1"/>
        <rFont val="Calibri"/>
        <family val="2"/>
        <scheme val="minor"/>
      </rPr>
      <t>Deve ser listado um único registro por linha na tabela</t>
    </r>
    <r>
      <rPr>
        <sz val="11"/>
        <color theme="1"/>
        <rFont val="Calibri"/>
        <family val="2"/>
        <scheme val="minor"/>
      </rPr>
      <t xml:space="preserve">. A numeração do registro deve permitir a correta identificação da inspeção. P.ex.: n.º de CIPP, CIV, CSV, OS, N.º Contrato etc. Quanto à data da inspeção, não é necessário preencher com a data exata, mas somente com o mês/ano da inspeção (veja pergunta </t>
    </r>
    <r>
      <rPr>
        <sz val="11"/>
        <color rgb="FF0000FF"/>
        <rFont val="Calibri"/>
        <family val="2"/>
        <scheme val="minor"/>
      </rPr>
      <t>9</t>
    </r>
    <r>
      <rPr>
        <sz val="11"/>
        <color theme="1"/>
        <rFont val="Calibri"/>
        <family val="2"/>
        <scheme val="minor"/>
      </rPr>
      <t xml:space="preserve"> para maiores informações sobre a data).
A aba de amostragem de registros não se aplica para avaliações que envolvam somente concessão ou extensão.</t>
    </r>
  </si>
  <si>
    <t>O cliente é notificado, exceto se proibido por lei, de informações que venham a ser fornecidas por força de lei ou por compromissos contratuais?</t>
  </si>
  <si>
    <t>O pessoal responsável pela inspeção demonstrou ter Conhecimento da tecnologia, da forma em que os itens de inspeção são utilizados/aplicados e identificação de defeitos nos itens inspecionados??</t>
  </si>
  <si>
    <t>Os procedimentos para ações preventivas definem requisitos para avaliar a necessidade de ações para prevenir a ocorrência de não conformidades e para determinar e implementar a ação necessária?</t>
  </si>
  <si>
    <t>Procedimento para ações corretivas define requisitos para o registro dos resultados das ações e revisão da efetividade das ações tomadas?</t>
  </si>
  <si>
    <t>O OI planeja e implementa um programa de auditoria interna?</t>
  </si>
  <si>
    <t>O programa de auditoria interna leva em consideração a importância dos processos, áreas a serem auditadas e os resultados de auditorias anteriores?</t>
  </si>
  <si>
    <t>As auditorias internas cobrem todos os procedimentos de forma planejada e sistemática e verificam a implementação efetiva do sistema de gestão?</t>
  </si>
  <si>
    <t xml:space="preserve">As auditorias foram conduzidas por pessoal  (interno ou externo) competente, qualificado e com conhecimento em inspeção, em auditoria e nos requisitos desta norma? </t>
  </si>
  <si>
    <t>Casos onde selos ou autorizações eletrônicas são usados para aprovações, o acesso a esses meios é seguro e controlado?</t>
  </si>
  <si>
    <t>O OI assegura a contínua adequação dos equipamentos para seu uso pretendido?
(através de inspeção visual, verificações funcionais e/ou recalibração?)</t>
  </si>
  <si>
    <t>Os padrões de referência de medição são calibrados fornecendo rastreabilidade a um padrão nacional ou internacional de medição, conforme política de rastreabilidade da Diois (itens 6.2.7a ao 6.2.7e do Anexo A da Nit-Diois-019)?</t>
  </si>
  <si>
    <t>O OI possui procedimentos para assegurar instalações apropriadas de armazenamento?</t>
  </si>
  <si>
    <t>O OI apresenta procedimentos para seleção e aprovação de fornecedores e verificação de materiais recebidos e serviços relevantes para o resultado das inspeções (ex: calibração e outros serviços auxiliares)?</t>
  </si>
  <si>
    <t>O OI assegura a manutenção de computadores e equipamentos automatizados a fim de garantir seu funcionamento adequado?</t>
  </si>
  <si>
    <t>O OI subcontrata alguma parte das inspeções?</t>
  </si>
  <si>
    <t>O OI informa ao cliente sua intenção de subcontratar qualquer parte da inspeção?</t>
  </si>
  <si>
    <t>Quando o cliente propõe o método de inspeção, o OI informa o cliente se o método de inspeção proposto é apropriado ou não?</t>
  </si>
  <si>
    <t>O OI usa métodos ou procedimentos de inspeção não padronizados?</t>
  </si>
  <si>
    <t>Assegura também que o trabalho a ser empreendido está dentro de sua especialização, que possui recursos adequados e pessoal competente para satisfazer os requisitos?</t>
  </si>
  <si>
    <t>Assegura também que os requisitos específicos daqueles que buscam os serviços são definidos adequadamente e que condições especiais sejam atendidas, de maneira que instruções claras sejam emitidas ao pessoal que executa as tarefas requeridas?</t>
  </si>
  <si>
    <t>Assegura também que o trabalho que está sendo desenvolvido é controlado por análise crítica regular e ação corretiva?</t>
  </si>
  <si>
    <t>Assegura também que os requisitos do contrato ou da ordem de serviço sejam atendidos?</t>
  </si>
  <si>
    <t>Assegura também que a extensão de qualquer acordo de subcontratação necessário seja identificada?</t>
  </si>
  <si>
    <t>Havendo situações em que pedidos verbais de serviço sejam aceitáveis, o organismo mantém  registro de todas as solicitações e orientações recebidas verbalmente (datas relevantes e identidade do representante do cliente)?</t>
  </si>
  <si>
    <t>O OI estabelece a preparação de todos os itens a serem inspecionados?</t>
  </si>
  <si>
    <t xml:space="preserve">Qualquer anomalia informada ao inspetor ou por ele percebida é registrada? </t>
  </si>
  <si>
    <t>O OI contata o cliente antes de prosseguir para a inspeção, quando há dúvida quanto a adequabilidade do item para a inspeção ser executada?</t>
  </si>
  <si>
    <t>O OI mantém um sistema de registros para permitir uma avaliação da inspeção?</t>
  </si>
  <si>
    <t>O OI mantém um sistema de registros para demonstrar o atendimento efetivo aos procedimentos de inspeção?</t>
  </si>
  <si>
    <t>Quando o OI emite certificados de inspeção separado do relatório com os resultados de inspeção, ambos relatório e certificados são rastreáveis um ao outro?</t>
  </si>
  <si>
    <t>As informações listadas em 7.4.2 (elementos obrigatórios do relatório) estão registradas  de forma precisa  e clara?</t>
  </si>
  <si>
    <t>Resultados fornecidos por subcontratados são claramente identificados nos  relatórios/certificados?</t>
  </si>
  <si>
    <t>5.1.1**</t>
  </si>
  <si>
    <t>5.1.4***</t>
  </si>
  <si>
    <t>O OI possui sistemática documentada para prover garantia às atividades de inspeção incluindo análise dos fatores de riscos que impactem as responsabilidades civis nas modalidades: civil, empregador e profissional, realizada em períodos não superiores a 12 (doze) meses?</t>
  </si>
  <si>
    <t>Essa sistemática também inclui a  análise crítica quanto à adequação da garantia constituída?</t>
  </si>
  <si>
    <t>Essa sistemática também inclui a forma de comunicação ao cliente sobre as garantias constituídas?</t>
  </si>
  <si>
    <t>5.2.6***</t>
  </si>
  <si>
    <t>O organismo de inspeção mantém registros de atuação de cada RT (ST para END) que atuar de forma eventual, contendo no mínimo as seguintes informações: nome do substituto, motivo da substituição, período de atuação e relação de certificados assinados?</t>
  </si>
  <si>
    <t>O organismo monitora e registra as condições ambientais, quando necessário para a correta realização da inspeção, de acordo com sistemática documentada?</t>
  </si>
  <si>
    <t>6.2.3***</t>
  </si>
  <si>
    <t>7.1.9**</t>
  </si>
  <si>
    <t>7.6.3**</t>
  </si>
  <si>
    <t>8.4.2**</t>
  </si>
  <si>
    <t>8.7.3**</t>
  </si>
  <si>
    <r>
      <t xml:space="preserve">R: </t>
    </r>
    <r>
      <rPr>
        <sz val="11"/>
        <color theme="1"/>
        <rFont val="Calibri"/>
        <family val="2"/>
        <scheme val="minor"/>
      </rPr>
      <t>Para essa situação em particular, o avaliador deve registrar, conforme possível, todas as informações requeridas na aba (3) e descrever/justificar as informações adicionais ou a falta das informações na aba (2)-RelatórioAvaliação, no campo de fato observado/evidência objetiva do item 5.1.1</t>
    </r>
  </si>
  <si>
    <r>
      <t xml:space="preserve">R: </t>
    </r>
    <r>
      <rPr>
        <sz val="11"/>
        <color theme="1"/>
        <rFont val="Calibri"/>
        <family val="2"/>
        <scheme val="minor"/>
      </rPr>
      <t>Para essa situação em particular, há duas opções. Caso um dos representantes legais não seja um dos sócios do organismo, deve-se optar por preencher o CPF desse representante não sócio. Caso os representantes legais sejam os próprios sócios do organismo, pode-se preencher com qualquer um dos CPF.
Na existência de diversos representantes legais, independentemente das situações acima, deve-se citar a questão no item 5.1.1 da aba (2)-RelatorioAvaliacao.
No preenchimento do representante legal, dar sempre preferência ao(s) responsável(s) que assinou o TCA junto à Cgcre.</t>
    </r>
  </si>
  <si>
    <r>
      <rPr>
        <b/>
        <sz val="11"/>
        <color theme="1"/>
        <rFont val="Calibri"/>
        <family val="2"/>
        <scheme val="minor"/>
      </rPr>
      <t xml:space="preserve">R: </t>
    </r>
    <r>
      <rPr>
        <sz val="11"/>
        <color theme="1"/>
        <rFont val="Calibri"/>
        <family val="2"/>
        <scheme val="minor"/>
      </rPr>
      <t xml:space="preserve">Você deve listar </t>
    </r>
    <r>
      <rPr>
        <b/>
        <u/>
        <sz val="11"/>
        <color rgb="FFFF0000"/>
        <rFont val="Calibri"/>
        <family val="2"/>
        <scheme val="minor"/>
      </rPr>
      <t>todo o quadro técnico</t>
    </r>
    <r>
      <rPr>
        <b/>
        <sz val="11"/>
        <color rgb="FFFF0000"/>
        <rFont val="Calibri"/>
        <family val="2"/>
        <scheme val="minor"/>
      </rPr>
      <t>,</t>
    </r>
    <r>
      <rPr>
        <sz val="11"/>
        <color theme="1"/>
        <rFont val="Calibri"/>
        <family val="2"/>
        <scheme val="minor"/>
      </rPr>
      <t xml:space="preserve"> independentemente da forma de contratação desses profissionais.  Informações de outros funcionários que também possam influenciar nas atividades de inspeção devem ser registradas no item 6.1.2 da Aba (2)-RelatórioAvaliação.</t>
    </r>
  </si>
  <si>
    <r>
      <rPr>
        <b/>
        <sz val="11"/>
        <color theme="1"/>
        <rFont val="Calibri"/>
        <family val="2"/>
        <scheme val="minor"/>
      </rPr>
      <t xml:space="preserve">R: </t>
    </r>
    <r>
      <rPr>
        <sz val="11"/>
        <color theme="1"/>
        <rFont val="Calibri"/>
        <family val="2"/>
        <scheme val="minor"/>
      </rPr>
      <t xml:space="preserve">A lotação é aplicável para avaliações multilocal, quando o organismo de inspeção opera em mais de um endereço. Neste caso, deve ser indicado em qual local avaliado (qual endereço) o profissional atua, sendo o n.º do local compatível com o endereço declarado nas abas (1)-IdentAvaliacao e (3)-ConstituicaoLegal.
Por padrão, para avaliações em único local, deve-se selecionar sempre Local01 (veja também a pergunta </t>
    </r>
    <r>
      <rPr>
        <sz val="11"/>
        <color rgb="FF0000FF"/>
        <rFont val="Calibri"/>
        <family val="2"/>
        <scheme val="minor"/>
      </rPr>
      <t>13</t>
    </r>
    <r>
      <rPr>
        <sz val="11"/>
        <color theme="1"/>
        <rFont val="Calibri"/>
        <family val="2"/>
        <scheme val="minor"/>
      </rPr>
      <t>).</t>
    </r>
  </si>
  <si>
    <r>
      <rPr>
        <b/>
        <sz val="11"/>
        <color theme="1"/>
        <rFont val="Calibri"/>
        <family val="2"/>
        <scheme val="minor"/>
      </rPr>
      <t xml:space="preserve">R: </t>
    </r>
    <r>
      <rPr>
        <sz val="11"/>
        <color theme="1"/>
        <rFont val="Calibri"/>
        <family val="2"/>
        <scheme val="minor"/>
      </rPr>
      <t xml:space="preserve">Na aba (1)-IdentAvaliacao, é imprescindível que você liste todos os locais efetivamente </t>
    </r>
    <r>
      <rPr>
        <b/>
        <u/>
        <sz val="11"/>
        <color theme="1"/>
        <rFont val="Calibri"/>
        <family val="2"/>
        <scheme val="minor"/>
      </rPr>
      <t>avaliados</t>
    </r>
    <r>
      <rPr>
        <sz val="11"/>
        <color theme="1"/>
        <rFont val="Calibri"/>
        <family val="2"/>
        <scheme val="minor"/>
      </rPr>
      <t xml:space="preserve"> (não são todos os locais de operação do organismo). O RAO é limitado para uma avaliação multilocal que contemple um máximo de 4 locais em uma mesma avaliação.
Na aba (3)-ConstituicaoLegal, os dados legais de cada local devem ser preenchidos. P.ex.: em uma avaliação onde a sede do organismo em São Paulo e sua filial no Rio de Janeiro foram avaliadas, todos os dados legais de ambos locais devem ser preenchidos. No exemplo, mesmo se uma informação for comum a mais de um local, ela deve ser inserida na tabela do Local Avaliado n.º 01 e n.º 02.
Por fim, em avaliações multilocal, na aba (4)-QuadroPessoal, deve ser selecionado em qual local de inspeção cada profissional atua. Se porventura o profissional tenha atuação múltipla, deve-se selecionar o local onde o profissional tenha sua permanência mais frequente.</t>
    </r>
  </si>
  <si>
    <t>LOCAL AVALIADO N.º 01</t>
  </si>
  <si>
    <t>LOCAL AVALIADO N.º 02</t>
  </si>
  <si>
    <t>LOCAL AVALIADO N.º 03</t>
  </si>
  <si>
    <t>LOCAL AVALIADO N.º 04</t>
  </si>
  <si>
    <t>36) Estou com problemas quanto à interpretação de alguma pergunta do RAO. Como devo proceder?</t>
  </si>
  <si>
    <t>35) Estou com problemas na visualização do relatório na tela do computador e algumas linhas ficam quebradas. Como fazer para ver todo o documento na tela?</t>
  </si>
  <si>
    <t>Revisão:</t>
  </si>
  <si>
    <t>Utilizar nas avaliações</t>
  </si>
  <si>
    <t>a partir de:</t>
  </si>
  <si>
    <r>
      <t xml:space="preserve"> - Os itens com asteriscos contemplam requisitos da NIT-Diois-008 ou NIT-Diois-019 (Anexo A). Essas normas devem ser considerados na resposta às perguntas e coleta de evidências.Veja mais no </t>
    </r>
    <r>
      <rPr>
        <b/>
        <i/>
        <sz val="8"/>
        <color theme="1"/>
        <rFont val="Calibri"/>
        <family val="2"/>
        <scheme val="minor"/>
      </rPr>
      <t>FAQ-36</t>
    </r>
    <r>
      <rPr>
        <i/>
        <sz val="8"/>
        <color theme="1"/>
        <rFont val="Calibri"/>
        <family val="2"/>
        <scheme val="minor"/>
      </rPr>
      <t>.</t>
    </r>
  </si>
  <si>
    <t>34) Onde eu devo inserir as Informações sobre o procedimento para análise de causa do organismo, conforme item 12 da NIT-Diois-014?</t>
  </si>
  <si>
    <t>O OI mantém uma Matriz de Correlação que indica onde são atendidos os requisitos da Norma de Acreditação, os documentos, formulários aplicáveis e que contém referência aos requisitos da ABNT NBR ISO/IEC 17020:2012, NIT-Diois-008 e NIT-Diois-019?</t>
  </si>
  <si>
    <t>N.º OS</t>
  </si>
  <si>
    <t>1) O que significam as cores das abas da planilha do RAO?</t>
  </si>
  <si>
    <t>5) O que significam as cores de fundo das células do RAO?</t>
  </si>
  <si>
    <t>Essa sistemática também inclui uma conclusão sobre as garantias a serem constituídas?</t>
  </si>
  <si>
    <t>As instalações (inclusive de segurança) disponíveis são apropriadas e adequadas para permitir a execução de todas as atividades do organismo de forma competente e segura?</t>
  </si>
  <si>
    <t>O OI possui  regras claras para o acesso e uso das instalações usadas para executar as inspeções?</t>
  </si>
  <si>
    <t>O OI possui regras claras para o acesso e uso dos equipamentos usados para executar as inspeções?</t>
  </si>
  <si>
    <t>O trabalho realizado pelo OI é contemplado por um relatório de inspeção ou certificado de inspeção, recuperáveis?</t>
  </si>
  <si>
    <t>O organismo trata todas as reclamações relacionadas às atividades de inspeção?</t>
  </si>
  <si>
    <t>O procedimento inclui a análise das políticas declaradas e objetivos relacionados ao atendimento da ABNT NBR ISO/IEC  17020:2012 e garante a contínua conformidade, adequação e efetividade do sistema de gestão?</t>
  </si>
  <si>
    <t>Informações sobre realimentação de clientes e partes interessadas, relacionadas ao atendimento desta norma são entradas das análises críticas?</t>
  </si>
  <si>
    <t>Verificação de Não Conformidades de avaliações anteriores ou do RAD</t>
  </si>
  <si>
    <t>Observação: destacar as não conformidades reincidentes.</t>
  </si>
  <si>
    <t>O organismo mantém e garante a integridade dos registros de filmagens do momento de sua geracão até, pelo menos, 3 anos?</t>
  </si>
  <si>
    <t>Fotografia do veículo é realizada no dia da aprovação e emissão do certificado e possui rastreabilidade à inspeção?</t>
  </si>
  <si>
    <t>Medidores de nível de pressão sonora fabricados anteriormente à publicação da IEC 61672-1:2002 atendem aos requisitos da norma IEC 60651:1979, para o tipo 1?</t>
  </si>
  <si>
    <t>Os MNS e seu calibrador, utilizados na medição do nivel de pressão sonora, estão com resultados de calibração válidos segundo a IEC 61672-3:2006 ou IEC 60651:1979 para medidores de nível sonoro, e IEC 60942:2003 para calibradores sonoros?</t>
  </si>
  <si>
    <t>O organismo realiza alguma atividade conflitante com a de inspeção de veículos utilizados para transporte de produtos perigosos?</t>
  </si>
  <si>
    <t>É devidamente validado pelo ST (Nível 3), de acordo com seu escopo acreditado, assim como de todas as suas revisões?</t>
  </si>
  <si>
    <t>O organismo estabelece uma sistemática documentada para integrar e atender requisitos de segurança próprios e aqueles exigíveis pelo cliente, principalmente nos serviços executados no âmbito deste último?</t>
  </si>
  <si>
    <t>7.5.5</t>
  </si>
  <si>
    <t xml:space="preserve">O OI tomou alguma ação discriminatória como resultado de investigações e decisões de apelações? </t>
  </si>
  <si>
    <t>6.3.1**</t>
  </si>
  <si>
    <t>As subcontratações do organismo ocorreram em situações permitidas e excepcionais?</t>
  </si>
  <si>
    <t>8.7.4**</t>
  </si>
  <si>
    <t>Procedimento para ações corretivas define requisitos para a determinação de causas (ferramenta de análise de causa), correções e ações corretivas de não conformidades?</t>
  </si>
  <si>
    <t>O OI utiliza e registra a memória da investigação das causas para o tratamento das não conformidades identificadas em suas operações?</t>
  </si>
  <si>
    <t>7.3.1h</t>
  </si>
  <si>
    <t>Nº Acreditação</t>
  </si>
  <si>
    <t>Local Avaliado</t>
  </si>
  <si>
    <r>
      <t xml:space="preserve">R: </t>
    </r>
    <r>
      <rPr>
        <sz val="11"/>
        <color theme="1"/>
        <rFont val="Calibri"/>
        <family val="2"/>
        <scheme val="minor"/>
      </rPr>
      <t>Essas informações devem ser inseridas no item de critérios adicionais da aba (2)-RelatorioAvaliacao. Contudo, caso seja evidenciada NC neste procedimento, ou pela falta deste procedimento, esta NC deve ser registrada no item 8.7.4, na pergunta referente ao procedimento para determinação de causas de não conformidades, na aba (2)-RelatorioAvaliacao.</t>
    </r>
  </si>
  <si>
    <r>
      <t>R:</t>
    </r>
    <r>
      <rPr>
        <sz val="11"/>
        <color theme="1"/>
        <rFont val="Calibri"/>
        <family val="2"/>
        <scheme val="minor"/>
      </rPr>
      <t xml:space="preserve"> Você deve preencher o campo com S/N.</t>
    </r>
  </si>
  <si>
    <t>37) O que devo preencher no número da acreditação, quando se trata de um organismo em concessão da acreditação?</t>
  </si>
  <si>
    <t>RELATÓRIO DE AVALIAÇÃO DE ORGANISMOS DE INSPEÇÃO (RAO)
ABNT NBR ISO/IEC 17020:2012
4 - Quadro Técnico do Organismo de Inspeção</t>
  </si>
  <si>
    <t>Cat. CNH
se aplicável</t>
  </si>
  <si>
    <t>DADOS DO PROCESSO</t>
  </si>
  <si>
    <t>EQUIPE AVALIADORA</t>
  </si>
  <si>
    <t>Organismo de Inspeção</t>
  </si>
  <si>
    <t>38) O que devo preencher no campo "organismo de inspeção", na aba (1)-IdentAvaliacao?</t>
  </si>
  <si>
    <r>
      <t>R:</t>
    </r>
    <r>
      <rPr>
        <sz val="11"/>
        <color theme="1"/>
        <rFont val="Calibri"/>
        <family val="2"/>
        <scheme val="minor"/>
      </rPr>
      <t xml:space="preserve"> Você deve preencher com o nome que melhor identifica o organismo, não necessariamente sendo sua razão social, a qual é preenchida em outros locais do RAO.</t>
    </r>
  </si>
  <si>
    <t>4.1 Imparcialidade e Independência</t>
  </si>
  <si>
    <t>RELATÓRIO DE AVALIAÇÃO DE ORGANISMOS DE INSPEÇÃO
ABNT NBR ISO/IEC 17020:2012
1 - Identificação da Avaliação</t>
  </si>
  <si>
    <r>
      <t xml:space="preserve">LOCAIS AVALIADOS DO ORGANISMO DE INSPEÇÃO
</t>
    </r>
    <r>
      <rPr>
        <i/>
        <sz val="8"/>
        <color theme="1"/>
        <rFont val="Calibri"/>
        <family val="2"/>
        <scheme val="minor"/>
      </rPr>
      <t>(Refere-se a endereços de operação do organismo de inspeção. Avaliações em um único endereço do organismo, deve-se preencher somente a linha do Local 01. Para avaliações multilocal, preencher as demais linhas. Neste campo, não se deve preencher endereços de outros locais porventura visitados na avaliação, mas que não são endereços do organismo de inspeção)</t>
    </r>
  </si>
  <si>
    <t>O RT é registrado no seu Conselho de Classe?</t>
  </si>
  <si>
    <t>Os inspetores são técnicos habilitados, com qualificação coerente ao escopo de atuação e devidamente registrados no seu Conselho de Classe?</t>
  </si>
  <si>
    <t>A sistemática de monitoramento de inspetores abrange, no mínimo, o acompanhamento presencial de inspeções e a análise periódica de processos?</t>
  </si>
  <si>
    <t>O organismo mantém programa documentado de monitoramento de inspetores, RT e outras funções que afetem a gestão, desempenho, registro ou relato das inspeções, considerando as diferenças de atuação e atribuições específicas?</t>
  </si>
  <si>
    <t>O organismo estabelece uma sistemática documentada para integrar e atender requisitos de segurança de seus próprios serviços no escritório/campo e aqueles exigíveis pelo contratante, principalmente nos serviços executados no âmbito deste último?</t>
  </si>
  <si>
    <t>O organismo mantém em arquivo físico e/ou eletrônico os registros a seguir descritos dos resultados de todas as inspeções realizadas:
a) Ordem de serviço ou contrato assinado pelo contratante; b) Relatório de inspeção contendo a lista de verificação dos itens inspecionados; c) Cópia de notas fiscais de equipamentos, componentes / declarações, quando aplicável; d) Certificado de Inspeção (CI)?</t>
  </si>
  <si>
    <t>Os registros das inspeções são armazenados por um período mínimo de 10 anos, contado a partir da aceitação total/final do projeto/obra contratados?</t>
  </si>
  <si>
    <t>O organismo fornece acesso via internet de todos os registros requeridos no Anexo A da NIT-Diois-022?</t>
  </si>
  <si>
    <t>Os registros atendem aos requisitos definidos no Anexo A da NIT-Diois-022?</t>
  </si>
  <si>
    <t>O sistema para a disponibilização dos registros fotográficos via internet atende aos requisitos definidos no Anexo A da NIT-Diois-022?</t>
  </si>
  <si>
    <t>O organismo fornece à Diois o acesso, via internet, de relatórios mensais com o número de inspeções realizadas, indicando o número de aprovados e reprovados, por escopo?</t>
  </si>
  <si>
    <t>O organismo mantém relatório de reprovações discriminando o item reprovado?</t>
  </si>
  <si>
    <t>É possível exportar os dados referentes aos relatórios mensais com o número de inspeções realizadas e referentes aos relatórios de reprovações para uma planilha Excel?</t>
  </si>
  <si>
    <t>Quando quantificáveis, os valores medidos são claramente descritos no relatório de inspeção possibilitando a rastreabilidade ao equipamento e requisitos inspecionados?</t>
  </si>
  <si>
    <t>O organismo corrige os relatórios de inspeção, listas de verificação e CI de acordo com procedimento documentado?</t>
  </si>
  <si>
    <t>7.3.1j</t>
  </si>
  <si>
    <t>O organismo prepara relatório contendo:
a) Mapa de localização do empreendimento dos itens e etapas inspecionados, contendo as coordenadas georreferenciadas das inspeções;
b) Relatório da inspeção e listas de verificações;
c) Relatório Fotográfico dos itens e etapas inspecionados?</t>
  </si>
  <si>
    <t xml:space="preserve">7.4.1a </t>
  </si>
  <si>
    <t>O organismo emite o CI em duas vias, sendo uma via em meio físico e/ou eletrônico para o contratante e outra para o arquivo do organismo (físico e/ou eletrônico)?</t>
  </si>
  <si>
    <t>O CI contém, no mínimo, as informações discriminadas no Anexo B da norma ABNT NBR ISO/IEC 17020:2012?</t>
  </si>
  <si>
    <t>7.4.1b</t>
  </si>
  <si>
    <t>O relatório de inspeção, além de conter as evidências que permitam o julgamento quanto ao atendimento da regulamentação técnica, permite a rastreabilidade à ordem de serviço e ao CI, quando este tiver sido emitido?</t>
  </si>
  <si>
    <t>7.4.1c</t>
  </si>
  <si>
    <t>O certificado de inspeção possui um mecanismo de verificação de autenticidade usando Qrcode?</t>
  </si>
  <si>
    <t>O organismo prepara relatório da avaliação do planejamento e do cronograma de execução do projeto/obra?</t>
  </si>
  <si>
    <t>7.4.2b</t>
  </si>
  <si>
    <t>O CI contém as coordenadas georreferenciadas da inspeção realizada?</t>
  </si>
  <si>
    <r>
      <t>R:</t>
    </r>
    <r>
      <rPr>
        <sz val="11"/>
        <color theme="1"/>
        <rFont val="Calibri"/>
        <family val="2"/>
        <scheme val="minor"/>
      </rPr>
      <t xml:space="preserve"> Todas as perguntas do relatório foram criadas com base na ABNT NBR ISO/IEC 17020:2012, sua diretriz (NIT-Diois-008) e na NIT-Diois-019. Assim, a interpretação de toda a pergunta deve ser feita sempre com a leitura do item equivalente da norma. Ao utilizar este relatório, o avaliador deve ter em mãos as normas de referência.
Na aba (2)-RelatórioAvaliação os itens que estão com um asterísco "*" siginificam perguntas criadas para atender aos requisitos da 17020 e da NIT-Diois-008. Itens com dois asteríscos "**" significam perguntas criadas para atender a requisitos da 17020 e da NIT-Diois-019 (Anexo A). Itens com três asteríscos "***" significam perguntas criadas para atender aos requistos da 17020 da NIT-Diois-008 e da NIT-Diois-019 (Anexo A). Itens sem nenhuma marcação são perguntas feitas puramente em cima dos itens da 17020.
</t>
    </r>
    <r>
      <rPr>
        <b/>
        <sz val="11"/>
        <color theme="1"/>
        <rFont val="Calibri"/>
        <family val="2"/>
        <scheme val="minor"/>
      </rPr>
      <t xml:space="preserve">NOTA: </t>
    </r>
    <r>
      <rPr>
        <sz val="11"/>
        <color theme="1"/>
        <rFont val="Calibri"/>
        <family val="2"/>
        <scheme val="minor"/>
      </rPr>
      <t>Os itens do Anexo A da NIT-Diois-022 que são comuns aos itens do Anexo A da NIT-Diois-019, também estão contemplados na aba (2)-RelatorioAvaliacao.</t>
    </r>
  </si>
  <si>
    <t>O organismo possui um sistema informatizado que permita a adequada rastreabilidade e fácil visualização dos registros e dados armazenados de forma automatizada de todas as inspeções realizadas?</t>
  </si>
  <si>
    <t>O sistema permite que os Certificados de Inspeção (CI) emitidos e cancelados sejam rastreados em ordem cronológica?</t>
  </si>
  <si>
    <t>39) O que devo preencher no campo "observações gerais" da aba (4)-QuadroTecnico?</t>
  </si>
  <si>
    <r>
      <t>R:</t>
    </r>
    <r>
      <rPr>
        <sz val="11"/>
        <color theme="1"/>
        <rFont val="Calibri"/>
        <family val="2"/>
        <scheme val="minor"/>
      </rPr>
      <t xml:space="preserve"> O campo de observações gerais é para descrever situações afetas ao Quadro Técnico do organismo, tais como:
- Atuação somente em determinados tipos de acreditação ou escopos por determinados profissionais;
- Profissionais que não possuem contrato com o organismo (sócios ou proprietários);
- Acúmulo de funções;
- Troca de funções de um profissional;
- Pessoal que ingressou e saiu do organismo entre avaliações, sem ter sido testemunhado pela Diois.</t>
    </r>
  </si>
  <si>
    <r>
      <t xml:space="preserve">Observações gerais
</t>
    </r>
    <r>
      <rPr>
        <i/>
        <sz val="8"/>
        <color theme="1"/>
        <rFont val="Calibri"/>
        <family val="2"/>
        <scheme val="minor"/>
      </rPr>
      <t xml:space="preserve">Veja no </t>
    </r>
    <r>
      <rPr>
        <b/>
        <i/>
        <sz val="8"/>
        <color theme="1"/>
        <rFont val="Calibri"/>
        <family val="2"/>
        <scheme val="minor"/>
      </rPr>
      <t>FAQ-39</t>
    </r>
    <r>
      <rPr>
        <i/>
        <sz val="8"/>
        <color theme="1"/>
        <rFont val="Calibri"/>
        <family val="2"/>
        <scheme val="minor"/>
      </rPr>
      <t xml:space="preserve"> as situações para preenchimento desse campo</t>
    </r>
  </si>
  <si>
    <t>Inspeção de Obras de Saneamento</t>
  </si>
  <si>
    <t>Inspeção de Projetos de Saneamento</t>
  </si>
  <si>
    <t>5.1.4a</t>
  </si>
  <si>
    <t>O organismo de inspeção possui sistemática documentada para prover garantia às atividades de inspeção, incluindo: (a) análise dos fatores de riscos que impactem as responsabilidades civis, realizada em períodos não superiores a 12 (doze) meses; (b)  Conclusão sobre as garantias a serem constituídas; (c)  Evidências das garantias constituídas (apólice de seguros); (d)  Análise crítica quanto à adequação da garantia constituída; (e)  Forma de comunicação ao cliente sobre as garantias constituídas?</t>
  </si>
  <si>
    <t>Ônibus com Sistema de GNV Instalado</t>
  </si>
  <si>
    <t>Ônibus Modificado</t>
  </si>
  <si>
    <t>Ônibus Recuperado de Sinistro</t>
  </si>
  <si>
    <t>O organismo mantém em arquivo, por 3 (três) anos, os registros dos resultados de todas as inspeções realizadas (certificados ou relatórios de inspeção)?</t>
  </si>
  <si>
    <t>O organismo mantém arquivado todos os registros dos resultados das inspeções realizadas, independentemente de aprovação ou reprovação, por um período de 3 (três) anos?</t>
  </si>
  <si>
    <t>O organismo retém todos os seus registros, incluindo registros dos resultados das inspeções realizadas, independentemente de aprovação ou reprovação (incluindo processos, fotos, filmagens e outros documentos relacionados à inspeção) por, no mínimo, 3 (três) anos ou outro tempo maior estabelecido em algum regulamento específico?</t>
  </si>
  <si>
    <r>
      <t xml:space="preserve"> - As redações de NC devem sempre ser realizadas entre chaves { }. Veja mais sobre como registrar NC no </t>
    </r>
    <r>
      <rPr>
        <b/>
        <i/>
        <sz val="8"/>
        <color theme="1"/>
        <rFont val="Calibri"/>
        <family val="2"/>
        <scheme val="minor"/>
      </rPr>
      <t>FAQ-26</t>
    </r>
    <r>
      <rPr>
        <i/>
        <sz val="8"/>
        <color theme="1"/>
        <rFont val="Calibri"/>
        <family val="2"/>
        <scheme val="minor"/>
      </rPr>
      <t xml:space="preserve"> e </t>
    </r>
    <r>
      <rPr>
        <b/>
        <i/>
        <sz val="8"/>
        <color theme="1"/>
        <rFont val="Calibri"/>
        <family val="2"/>
        <scheme val="minor"/>
      </rPr>
      <t>FAQ-27</t>
    </r>
    <r>
      <rPr>
        <i/>
        <sz val="8"/>
        <color theme="1"/>
        <rFont val="Calibri"/>
        <family val="2"/>
        <scheme val="minor"/>
      </rPr>
      <t xml:space="preserve">. </t>
    </r>
    <r>
      <rPr>
        <b/>
        <i/>
        <sz val="8"/>
        <color theme="1"/>
        <rFont val="Calibri"/>
        <family val="2"/>
        <scheme val="minor"/>
      </rPr>
      <t>Outros detalhes sobre preenchimento, ver FAQ.</t>
    </r>
  </si>
  <si>
    <t>O organismo mantém arquivado todos os registros dos resultados das inspeções realizadas, independentemente de aprovação ou reprovação, por um período de 6 (seis) anos?</t>
  </si>
  <si>
    <r>
      <t xml:space="preserve">R: </t>
    </r>
    <r>
      <rPr>
        <sz val="11"/>
        <color theme="1"/>
        <rFont val="Calibri"/>
        <family val="2"/>
        <scheme val="minor"/>
      </rPr>
      <t xml:space="preserve">Por padrão, todas as NC devem ser registradas na aba </t>
    </r>
    <r>
      <rPr>
        <b/>
        <sz val="11"/>
        <color theme="1"/>
        <rFont val="Calibri"/>
        <family val="2"/>
        <scheme val="minor"/>
      </rPr>
      <t>(2)-RelatorioAvaliacao</t>
    </r>
    <r>
      <rPr>
        <sz val="11"/>
        <color theme="1"/>
        <rFont val="Calibri"/>
        <family val="2"/>
        <scheme val="minor"/>
      </rPr>
      <t xml:space="preserve">, escolhendo-se o item da ISO/IEC 17020 adequado ao objeto da NC. Permite-se que o avaliador registre NC nas demais abas do RAO (p.ex., na descrição das evidências dos Anexos da NIT-Diois-019). Todavia, essas NC </t>
    </r>
    <r>
      <rPr>
        <b/>
        <sz val="11"/>
        <color theme="1"/>
        <rFont val="Calibri"/>
        <family val="2"/>
        <scheme val="minor"/>
      </rPr>
      <t>também devem ser transcritas obrigatoriamente na aba (2)-RelatorioAvaliacao</t>
    </r>
    <r>
      <rPr>
        <sz val="11"/>
        <color theme="1"/>
        <rFont val="Calibri"/>
        <family val="2"/>
        <scheme val="minor"/>
      </rPr>
      <t xml:space="preserve">, no respectivo item da Aba (2)-RelatorioAvaliacão. </t>
    </r>
    <r>
      <rPr>
        <b/>
        <sz val="11"/>
        <color theme="1"/>
        <rFont val="Calibri"/>
        <family val="2"/>
        <scheme val="minor"/>
      </rPr>
      <t xml:space="preserve">Por exemplo: </t>
    </r>
    <r>
      <rPr>
        <sz val="11"/>
        <color theme="1"/>
        <rFont val="Calibri"/>
        <family val="2"/>
        <scheme val="minor"/>
      </rPr>
      <t>Foi registrada a seguinte NC no item 7.3.1g na aba NT019-Anexo B: "</t>
    </r>
    <r>
      <rPr>
        <b/>
        <sz val="11"/>
        <color theme="1"/>
        <rFont val="Calibri"/>
        <family val="2"/>
        <scheme val="minor"/>
      </rPr>
      <t>O organismo não mantém o decalque ou o registro fotográfico do número dos veículos inspecionados - OS XXXX"</t>
    </r>
    <r>
      <rPr>
        <sz val="11"/>
        <color theme="1"/>
        <rFont val="Calibri"/>
        <family val="2"/>
        <scheme val="minor"/>
      </rPr>
      <t xml:space="preserve"> . Neste caso, o avaliador deve indicar a NC na aba do Anexo B e deve ir também na aba </t>
    </r>
    <r>
      <rPr>
        <b/>
        <sz val="11"/>
        <color theme="1"/>
        <rFont val="Calibri"/>
        <family val="2"/>
        <scheme val="minor"/>
      </rPr>
      <t>(2)-RelatórioAvaliação</t>
    </r>
    <r>
      <rPr>
        <sz val="11"/>
        <color theme="1"/>
        <rFont val="Calibri"/>
        <family val="2"/>
        <scheme val="minor"/>
      </rPr>
      <t>, no item 7.3.1, e registrar a evidência citando no final que refere-se ao Anexo da NIT-Diois-019. Neste caso, a redação na aba (2) relatórioAvaliação deve ficar assim:
"{</t>
    </r>
    <r>
      <rPr>
        <sz val="11"/>
        <color rgb="FFFF0000"/>
        <rFont val="Calibri"/>
        <family val="2"/>
        <scheme val="minor"/>
      </rPr>
      <t>O organismo não mantém o decalque ou o registro fotográfico do número dos veículos inspecionados, conforme item 7.3.1g do Anexo B da Nit-Diois-019rev.XX (SV)</t>
    </r>
    <r>
      <rPr>
        <sz val="11"/>
        <color theme="1"/>
        <rFont val="Calibri"/>
        <family val="2"/>
        <scheme val="minor"/>
      </rPr>
      <t xml:space="preserve">}". Caso em que na aba (2)-RelatórioAvaliação tiver mais de uma pergunta no respectivo item da NC, o avaliador pode escolher aquela pergunta que entender mais adequada para o registro da evidência. Veja mais sobre o padrão de registro de NC na pergunta </t>
    </r>
    <r>
      <rPr>
        <sz val="11"/>
        <color rgb="FF0000FF"/>
        <rFont val="Calibri"/>
        <family val="2"/>
        <scheme val="minor"/>
      </rPr>
      <t>26</t>
    </r>
    <r>
      <rPr>
        <sz val="11"/>
        <color theme="1"/>
        <rFont val="Calibri"/>
        <family val="2"/>
        <scheme val="minor"/>
      </rPr>
      <t>.
Quando uma NC for constatada em requisitos estabelecidos em documentos adicionais, deve-se registrar a NC em perguntas relacionadas aos seguintes requisitos:
NIE-Cgcre-009: requisito 7.4.2 da ABNT NBR ISO/IEC 17020;
NIT-Diois-001: requisito 5.2.2 da ABNT NBR ISO/IEC 17020;
NIT-Diois-014: requisito 8.7.4 da ABNT NBR ISO/IEC 17020;
NIT-Diois-016: requisito 6.2.7 da ABNT NBR ISO/IEC 17020;
NIT-Diois-021: requisito 6.2.7 da ABNT NBR ISO/IEC 17020.
Para NC de outras normas, deve-se dar preferência ao registro no requisito 5.2.2 da ABNT NBR ISO/IEC 17020</t>
    </r>
  </si>
  <si>
    <t>5.1.5**</t>
  </si>
  <si>
    <t>O organismo informa, sem demora indevida, a seus clientes afetados da suspensão, redução ou cancelamento da sua acreditação e as consequências associadas?</t>
  </si>
  <si>
    <t>RELATÓRIO DE AVALIAÇÃO DE ORGANISMOS DE INSPEÇÃO (RAO)
ABNT NBR ISO/IEC 17020:2012
7 - Lista de Equipamentos</t>
  </si>
  <si>
    <t>Calibração</t>
  </si>
  <si>
    <t>Verificação Interna ou Metrológica</t>
  </si>
  <si>
    <t>Fabricante ou Marca</t>
  </si>
  <si>
    <t>N.º Série</t>
  </si>
  <si>
    <t>N.º Certificado</t>
  </si>
  <si>
    <t>Data da calibração</t>
  </si>
  <si>
    <t>N.º Acreditação Laboratório</t>
  </si>
  <si>
    <t>Data da verificação</t>
  </si>
  <si>
    <t>N.º Lacre</t>
  </si>
  <si>
    <t>N.º Etiqueta</t>
  </si>
  <si>
    <t>Mínimo</t>
  </si>
  <si>
    <t>Máximo</t>
  </si>
  <si>
    <t>O programa de monitoramento do OI leva em conta riscos e complexidade das inspeções, resultados de monitoramentos anteriores, desenvolvimentos técnicos, processuais ou legais relativos à inspeção, de forma que a frequência de monitoramentos atende ao mínimo requerido e garanta que o inspetor permanece atuando de forma competente?</t>
  </si>
  <si>
    <t>O organismo estabelece e implementa procedimentos para proteger a integridade e a segurança dos dados?</t>
  </si>
  <si>
    <t>Os inspetores são técnicos habilitados, com qualificação coerente ao escopo de atuação e devidamente registrados no Conselho de classe?</t>
  </si>
  <si>
    <t>O RT é pessoa devidamente capacitada e com registro no respectivo conselho de classe com autoridade e responsabilidade total para que as atividades de inspeção sejam executadas de acordo com os requisitos técnicos aplicáveis?</t>
  </si>
  <si>
    <t>O Gerente Técnico é pessoa devidamente capacitada e com registro no respectivo conselho de classe com autoridade e responsabilidade total para que as atividades de inspeção sejam executadas de acordo com os requisitos técnicos aplicáveis?</t>
  </si>
  <si>
    <t>Número/Órgão Emissor</t>
  </si>
  <si>
    <t>O OI classifica e declara seu nível de independência?</t>
  </si>
  <si>
    <t>Os requisitos de competência incluem o conhecimento do sistema de gestão do organismo, a capacidade em implementar procedimentos e, quando necessário, o julgamento profissional?</t>
  </si>
  <si>
    <t>O MNS e seu calibrador estão calibrados segundo as normas IEC 61672-3:2006 (ou IEC 60651:1979) e IEC 60942:2003, respectivamente?</t>
  </si>
  <si>
    <t>O organismo dispõe de local para estacionamento de veículos?</t>
  </si>
  <si>
    <t>A área de inspeção é coberta e com ventilação adequada?</t>
  </si>
  <si>
    <t>A área de inspeção possui piso pavimentado plano e horizontal?</t>
  </si>
  <si>
    <t>O organismo possui nível de informação automatizada, através de tecnologia OCR, com registro dos dados das inspeções e registro eletrônico do CSV no sistema SISCSV?</t>
  </si>
  <si>
    <t>O relatório de inspeção contém as informações discriminadas no Anexo B4 da NIT-Diois-019?</t>
  </si>
  <si>
    <t>O relatório de inspeção, além de conter as evidências que permitam o julgamento quanto ao atendimento da regulamentação técnica, permite rastreabilidade à ordem de serviço, ao CIV, CSV ou CIPP, quando estes foram emitidos?</t>
  </si>
  <si>
    <t>O organismo possui instalações, equipamentos, instrumentos e dispositivos conforme estabelecidos nos Anexo B2, C2 da NIT-Diois-019 e nos regulamentos técnicos aplicáveis às inspeções de PP, SV e IV?</t>
  </si>
  <si>
    <t>Os programas de computador do analisador de gases,  do opacímetro e do medidor de Nivel Sonoro, este último para SV, atendem à regulamentação Conama/Ibama em vigor.</t>
  </si>
  <si>
    <t>O organismo mantém em arquivo todos os registros e documentos requeridos para a inspeção, conforme normas e regulamentos técnicos ?</t>
  </si>
  <si>
    <t>O organismo retém registro de imagem digitalizada do veículo posicionado na linha de inspeção automatizada, contendo a placa de identificação do veículo (legível), data (dia/mês/ano) e horário (hora/minuto) de realização da inspeção?</t>
  </si>
  <si>
    <t>O organismo emite Anotação de Responsabilidade Técnica (ART) para cada inspeção realizada (podendo ser emitida ART múltipla)?</t>
  </si>
  <si>
    <t>O organismo somente realiza a inspeção e expede o CSV aos veículos previamente autorizados pelos órgãos ou entidades executivos de trânsito dos Estados ou do Distrito Federal, nos termos do disposto no Art. 98 do CTB?</t>
  </si>
  <si>
    <t>Critérios que não se enquadram em itens da 17020 ou de critérios específicos. Ex: uso da logomarca, notificação de mudanças, apresentação de amostras obrigatórias etc.</t>
  </si>
  <si>
    <t>Avaliador-Líder</t>
  </si>
  <si>
    <t>Avaliador de Par</t>
  </si>
  <si>
    <t>Detalhamento da Função</t>
  </si>
  <si>
    <t>Funções</t>
  </si>
  <si>
    <t>Avaliador</t>
  </si>
  <si>
    <t>Especialista</t>
  </si>
  <si>
    <t>Treinando</t>
  </si>
  <si>
    <t>Observador</t>
  </si>
  <si>
    <t>Enquadramento</t>
  </si>
  <si>
    <t>C</t>
  </si>
  <si>
    <t>NC</t>
  </si>
  <si>
    <t>NA</t>
  </si>
  <si>
    <t>Tipos de Avaliação</t>
  </si>
  <si>
    <t>Concessão</t>
  </si>
  <si>
    <t>1ª Supervisão</t>
  </si>
  <si>
    <t>2ª Supervisão</t>
  </si>
  <si>
    <t>3ª Supervisão</t>
  </si>
  <si>
    <t>Reavaliação</t>
  </si>
  <si>
    <t>Extensão</t>
  </si>
  <si>
    <t>Extraordinária</t>
  </si>
  <si>
    <t>Tipos de Acreditação</t>
  </si>
  <si>
    <t>Cargos</t>
  </si>
  <si>
    <t>Responsável Técnico</t>
  </si>
  <si>
    <t>Responsável Técnico Substituto</t>
  </si>
  <si>
    <t>Supervisor Técnico</t>
  </si>
  <si>
    <t>Inspetor</t>
  </si>
  <si>
    <t>LocAv1</t>
  </si>
  <si>
    <t>LocAv2</t>
  </si>
  <si>
    <t>LocAv3</t>
  </si>
  <si>
    <t>LocAv4</t>
  </si>
  <si>
    <t>Sim/Não</t>
  </si>
  <si>
    <t>Sim</t>
  </si>
  <si>
    <t>Não</t>
  </si>
  <si>
    <t>Acreditado</t>
  </si>
  <si>
    <t>Suspenso</t>
  </si>
  <si>
    <t>Cancelado</t>
  </si>
  <si>
    <t>Solicitado</t>
  </si>
  <si>
    <t>Volume</t>
  </si>
  <si>
    <t>-</t>
  </si>
  <si>
    <t>1º maior volume</t>
  </si>
  <si>
    <t>2º maior volume</t>
  </si>
  <si>
    <t>3º maior volume</t>
  </si>
  <si>
    <t>Processo de Inspeção</t>
  </si>
  <si>
    <t>Fotos</t>
  </si>
  <si>
    <t>Filmagem</t>
  </si>
  <si>
    <t>RELATÓRIO DE AVALIAÇÃO DE ORGANISMOS DE INSPEÇÃO (RAO)
ABNT NBR ISO/IEC 17020:2012
8 - Inspeções Testemunhadas</t>
  </si>
  <si>
    <t>SEQ</t>
  </si>
  <si>
    <t>ACUM_TEST</t>
  </si>
  <si>
    <t>Tempo de inspeção (min)</t>
  </si>
  <si>
    <t>N.º Patrimônio / Identificação</t>
  </si>
  <si>
    <t>Verificação</t>
  </si>
  <si>
    <t>Interna</t>
  </si>
  <si>
    <t>Metrológica</t>
  </si>
  <si>
    <t>Lista de Equipamentos</t>
  </si>
  <si>
    <t>frenômetro veículos (linha leve)</t>
  </si>
  <si>
    <t>placa para verificação do alinhamento de rodas (linha leve)</t>
  </si>
  <si>
    <t>verificação de folgas (linha leve)</t>
  </si>
  <si>
    <t>frenômetro veículos (linha mista)</t>
  </si>
  <si>
    <t>placa para verificação do alinhamento de rodas (linha mista)</t>
  </si>
  <si>
    <t>verificação de folgas (linha mista)</t>
  </si>
  <si>
    <t>frenômetro veículos (linha pesada)</t>
  </si>
  <si>
    <t>placa para verificação do alinhamento de rodas (linha pesada)</t>
  </si>
  <si>
    <t>verificação de folgas (linha pesada)</t>
  </si>
  <si>
    <t>opacímetro</t>
  </si>
  <si>
    <t>analisador de gases</t>
  </si>
  <si>
    <t>medidor de nível sonoro</t>
  </si>
  <si>
    <t>calibrador acústico do medidor de nível sonoro</t>
  </si>
  <si>
    <t>paquímetro (150 mm)</t>
  </si>
  <si>
    <t>trena metálica 2 m (mínimo)</t>
  </si>
  <si>
    <t>trena de 50 m (mínimo)</t>
  </si>
  <si>
    <t>cronômetro</t>
  </si>
  <si>
    <t>regloscópio com medidor de intensidade luminosa</t>
  </si>
  <si>
    <t>ajustador de pressão de pneus (calibrador)</t>
  </si>
  <si>
    <t>profundímetro</t>
  </si>
  <si>
    <t>prumo de centro</t>
  </si>
  <si>
    <t>esquadro</t>
  </si>
  <si>
    <t>nível</t>
  </si>
  <si>
    <t>transferidor ou goniômetro</t>
  </si>
  <si>
    <t>sistema de ar comprimido</t>
  </si>
  <si>
    <t>cones de sinalização</t>
  </si>
  <si>
    <t>dispositivo para ensaio de torção (rampas)</t>
  </si>
  <si>
    <t>lanterna comum</t>
  </si>
  <si>
    <t>lupa</t>
  </si>
  <si>
    <t>dispositivo de travamento do pedal de freio</t>
  </si>
  <si>
    <t>dispositivo de alívio de carga</t>
  </si>
  <si>
    <t>lanterna à prova de explosão</t>
  </si>
  <si>
    <t>escova de aço</t>
  </si>
  <si>
    <t>oxi explosímetro</t>
  </si>
  <si>
    <t>kit líquido penetrante</t>
  </si>
  <si>
    <t>câmera para captura de imagens e edição de vídeos (digital)</t>
  </si>
  <si>
    <t>::::: SEGURANÇA VEICULAR E INSPEÇÃO VEICULAR :::::</t>
  </si>
  <si>
    <t>::::: PRODUTOS PERIGOSOS :::::</t>
  </si>
  <si>
    <t>banco de provas de suspensão PBT &lt; 35000 N (linha leve)</t>
  </si>
  <si>
    <t>banco de provas de suspensão PBT &lt; 35000 N (linha mista)</t>
  </si>
  <si>
    <t>dispositivo para verificação de vazamento de GNV</t>
  </si>
  <si>
    <t>dinamômetro (2000 N - mínimo)</t>
  </si>
  <si>
    <t>escala metálica de 1 m (mínimo)</t>
  </si>
  <si>
    <t>macaco hidráulico de 10 kN (mínimo)</t>
  </si>
  <si>
    <t>macaco hidráulico de 60 kN (mínimo) - veículos &gt; 35000 N</t>
  </si>
  <si>
    <t>elevador eletro-hidráulico ou eletromecânico (mínimo 2,5 t) veículos até 25000 N</t>
  </si>
  <si>
    <t>lastros (total mínimo de 1500 kg) reboques até 7500 N</t>
  </si>
  <si>
    <t>lastros (mínimo de 500 kg) (SV ensaio de torção)</t>
  </si>
  <si>
    <t>Laboratório</t>
  </si>
  <si>
    <t>bancada para verificação de válvula de segurança até 30 kPa (Tipo 1)</t>
  </si>
  <si>
    <t>bancada para verificação de válvula de vácuo (Tipo 2)</t>
  </si>
  <si>
    <t>bancada para verificação de válvula de segurança de 30 kPa até 725 kPa (Tipo 3)</t>
  </si>
  <si>
    <t>bancada para verificação de válvula de segurança de 725 kPa até 3,0 MPa (Tipo 4)</t>
  </si>
  <si>
    <t>bancada para verificação de válvula de segurança de cloro (Tipo 5)</t>
  </si>
  <si>
    <t>paquímetro (150 mm - mínimo)</t>
  </si>
  <si>
    <t>trena (3 m - mínimo)</t>
  </si>
  <si>
    <t>kit rebitadeira / rebites (pop)</t>
  </si>
  <si>
    <t>martelo (pena ou bola - 150 g - mínimo)</t>
  </si>
  <si>
    <t>tipos (números e letras - 3 a 5 mm)</t>
  </si>
  <si>
    <t>escova (aço)</t>
  </si>
  <si>
    <t>lanterna (a prova de explosão)</t>
  </si>
  <si>
    <t>medidor de espessura por ultrassom</t>
  </si>
  <si>
    <t>martelo (madeira ou borracha)</t>
  </si>
  <si>
    <t>kit de líquidos penetrantes</t>
  </si>
  <si>
    <t>conjunto atuador hidráulico / manômetro (200.000 N - mínimo)</t>
  </si>
  <si>
    <t>negatoscópio e densitômetro</t>
  </si>
  <si>
    <t>oxi-explosímetro</t>
  </si>
  <si>
    <t>yoke/lâmpada ultra-violeta</t>
  </si>
  <si>
    <t>máscara panorâmica (c/ filtro específico)</t>
  </si>
  <si>
    <t>manovacuômetro (p/ ensaio de válvula vácuo/pressão)</t>
  </si>
  <si>
    <t>blocos padrões (aço e alumínio)</t>
  </si>
  <si>
    <t>medidor de camadas (espessura) para resina reforçada (até 12 mm)</t>
  </si>
  <si>
    <t>lâminas de material isolante (espessuras: 4 e 6 mm)</t>
  </si>
  <si>
    <t>detector de falhas por processo de faísca (holiday detector)</t>
  </si>
  <si>
    <t>medidor de camadas (espessura) para borracha (manta)</t>
  </si>
  <si>
    <t>dispositivo de fixação (p/ para-choque)</t>
  </si>
  <si>
    <t>dispositivo de fixação de manômetros</t>
  </si>
  <si>
    <t>escada (p/ adentrar no equipamento rodoviário)</t>
  </si>
  <si>
    <t>dispositivo para ensaio da tampa da boca de visita (p/ produtos do grupo 2)</t>
  </si>
  <si>
    <t>dispositivo para fechamento da boca de visita (p/ produtos do grupo 2 - tampa cega)</t>
  </si>
  <si>
    <t>filtro de linha (p/ retenção de óleo e água do sistema de ar comprimido)</t>
  </si>
  <si>
    <t>bomba de água (p/ enchimento do equipamento rodoviário)</t>
  </si>
  <si>
    <t>bomba de água (alta pressão - p/ ensaio hidrostático)</t>
  </si>
  <si>
    <t>mecanismo de elevação (p/ içamento da tampa boca de visita)</t>
  </si>
  <si>
    <t>escada plataforma (p/ subir no equipamento rodoviário)</t>
  </si>
  <si>
    <t>ferramentas mecânicas para aparafusar/desaparafusar a tampa da boca de visita</t>
  </si>
  <si>
    <t>máquina fotográfica digital</t>
  </si>
  <si>
    <t>máquina fotográfica analógica</t>
  </si>
  <si>
    <t>painel (p/ fotografias)</t>
  </si>
  <si>
    <t>manômetro (0 a 50 kPa)</t>
  </si>
  <si>
    <t>manômetro (0 a 100 kPa)</t>
  </si>
  <si>
    <t>manômetro (0 a 500 kPa)</t>
  </si>
  <si>
    <t>manômetro (0 a 1000 kPa)</t>
  </si>
  <si>
    <t>manômetro (0 a 7 MPa)</t>
  </si>
  <si>
    <t>durômetro (Barcol)</t>
  </si>
  <si>
    <t>durômetro (Shore A)</t>
  </si>
  <si>
    <t>reservatório de água (volume aproximado: 60.000 L)</t>
  </si>
  <si>
    <t>reservatório de água (volume aproximado: 40.000 L)</t>
  </si>
  <si>
    <t>cinturão de segurança para proteção contra quedas (NR 35)</t>
  </si>
  <si>
    <t>::::: PRODUTOS PERIGOSOS (DESCONTAMINAÇÃO) :::::</t>
  </si>
  <si>
    <t>rampas</t>
  </si>
  <si>
    <t>sistema de aterramento</t>
  </si>
  <si>
    <t>caldeira ou gerador de vapor</t>
  </si>
  <si>
    <t>ventilador/exaustor (à prova de explosão)</t>
  </si>
  <si>
    <t>explosímetro</t>
  </si>
  <si>
    <t>oxímetro</t>
  </si>
  <si>
    <t>termômetro</t>
  </si>
  <si>
    <t>manômetro geral</t>
  </si>
  <si>
    <t>medidor de pH</t>
  </si>
  <si>
    <t>lavador de gases ou coluna de absorção</t>
  </si>
  <si>
    <t>compressor</t>
  </si>
  <si>
    <t>detector de gases</t>
  </si>
  <si>
    <t>bomba de água</t>
  </si>
  <si>
    <t>plataforma com talha</t>
  </si>
  <si>
    <t>linha de vida e trava quedas</t>
  </si>
  <si>
    <t>LISTA DE VERIFICAÇÃO TÉCNICA (LVT)</t>
  </si>
  <si>
    <t>6.2.1 LVT</t>
  </si>
  <si>
    <t>6.2.13 LVT</t>
  </si>
  <si>
    <t>7.3.1 LVT</t>
  </si>
  <si>
    <t>Observações sucintas e relevantes sobre a inspeção que foi testemunhada</t>
  </si>
  <si>
    <t>SEGURANÇA VEICULAR (SV) | INSPEÇÃO VEICULAR (IV)</t>
  </si>
  <si>
    <t>Fosso de inspeção - comprimento</t>
  </si>
  <si>
    <t>Fosso de inspeção - largura</t>
  </si>
  <si>
    <t>Fosso de inspeção - altura</t>
  </si>
  <si>
    <t>LINHA DE INSPEÇÃO 01</t>
  </si>
  <si>
    <t>Medidas evidenciadas (m)</t>
  </si>
  <si>
    <t>LINHA DE INSPEÇÃO 02</t>
  </si>
  <si>
    <t>LINHA DE INSPEÇÃO 03</t>
  </si>
  <si>
    <t>LINHA DE INSPEÇÃO 04</t>
  </si>
  <si>
    <t>Tipos de Linha de Inspeção</t>
  </si>
  <si>
    <t>PBT &lt; 35 000 N</t>
  </si>
  <si>
    <t>Mista</t>
  </si>
  <si>
    <t>PBT &gt; 35 000 N</t>
  </si>
  <si>
    <t>Comprimento da área plana da linha de inspeção até o centro do frenômetro</t>
  </si>
  <si>
    <t>Comprimento do centro do frenômetro até o final da área plana da linha de inspeção</t>
  </si>
  <si>
    <t>Área administrativa</t>
  </si>
  <si>
    <t>Área de atendimento aos clientes</t>
  </si>
  <si>
    <t>Medidas evidenciadas (m²)</t>
  </si>
  <si>
    <t>PRODUTOS PERIGOSOS (PP)</t>
  </si>
  <si>
    <t>Área livre para a realização da inspeção do equipamento</t>
  </si>
  <si>
    <t>Comprimento</t>
  </si>
  <si>
    <t>Largura interna</t>
  </si>
  <si>
    <t>Altura do pé-direito</t>
  </si>
  <si>
    <t>Altura de entrada e saída de veículos e equipamentos rodoviários</t>
  </si>
  <si>
    <t>Largura de entrada e saída de veículos e equipamentos rodoviários</t>
  </si>
  <si>
    <t>A área de inspeção possui proteção lateral, até o teto da cobertura, sendo aceitas pequenas aberturas no alto da proteção lateral, destinadas à ventilação, desde que não prejudiquem a realização da inspeção?</t>
  </si>
  <si>
    <t>A área de inspeção possui ventilação e iluminação que permita a realização da inspeção, independentemente das condições climáticas externas?</t>
  </si>
  <si>
    <r>
      <t xml:space="preserve">O </t>
    </r>
    <r>
      <rPr>
        <i/>
        <sz val="10"/>
        <color theme="1"/>
        <rFont val="Calibri"/>
        <family val="2"/>
        <scheme val="minor"/>
      </rPr>
      <t xml:space="preserve">layout </t>
    </r>
    <r>
      <rPr>
        <sz val="10"/>
        <color theme="1"/>
        <rFont val="Calibri"/>
        <family val="2"/>
        <scheme val="minor"/>
      </rPr>
      <t>das instalações comprova área de inspeção claramente definida?</t>
    </r>
  </si>
  <si>
    <t>O local de inspeção é compartilhado?</t>
  </si>
  <si>
    <t>Caso o organismo realize ensaios hidrostáticos, a capacidade volumétrica de armazenamento de água, vazão da bomba de água e descarte da água são adequados?</t>
  </si>
  <si>
    <t>Caso o organismo realize ensaios pneumáticos, o sistema de compressão de ar com regulador de pressão; a capacidade de pressurização do sistema de ar; a vazão do sistema de ar durante o ensaio, e; o filtro de linha para retenção e eliminação de óleo e água do sistema de ar comprimido são adequados?</t>
  </si>
  <si>
    <t>Marque os tipos de ensaios realizados pelo organismo:</t>
  </si>
  <si>
    <t>Ensaio hidrostático</t>
  </si>
  <si>
    <t>Ensaio pneumático</t>
  </si>
  <si>
    <t>O organismo utiliza manômetros digitais com, no mínimo, mesma resolução e exatidão estabelecida para manômetros analógicos?</t>
  </si>
  <si>
    <t>Caso o organismo realize os ensaios não destrutivos complementares citados em NIT-Diois-019, a elaboração e aprovação destes procedimentos bem como a execução destes ensaios é realizada por profissionais qualificados e certificados segundo SNQC / END ou outro sistema similar reconhecido internacionalmente, conforme a norma ABNT NBR NM ISO 9712:2014 e regulamentos técnicos do Inmetro?</t>
  </si>
  <si>
    <t>Os registros fotográficos atendem aos requisitos definidos no Anexo D da NIT-Diois-019</t>
  </si>
  <si>
    <t>O sistema para a disponibilização dos registros fotográficos via internet atende aos requisitos definidos no Anexo D da NIT-Diois-019?</t>
  </si>
  <si>
    <r>
      <t xml:space="preserve">O sistema para a disponibilização dos registros fotográficos via FTP atende aos requisitos definidos no Anexo D da NIT-Diois-019?
</t>
    </r>
    <r>
      <rPr>
        <sz val="8"/>
        <color theme="1"/>
        <rFont val="Calibri"/>
        <family val="2"/>
        <scheme val="minor"/>
      </rPr>
      <t>(verificação através da comunicação pelo orquestra à Cgcre)</t>
    </r>
  </si>
  <si>
    <t>Caso o organismo realize descontaminação, a infraestrutura e equipamentos são adequados?</t>
  </si>
  <si>
    <t>LISTA DE VERIFICAÇÃO TÉCNICA (LVT) - ENSAIO DE ESTANQUEIDADE</t>
  </si>
  <si>
    <t>A solução formadora de bolhas está sendo preparada de acordo com o procedimento? ensaio de formação de bolhas  pressão positiva e pressão negativa).</t>
  </si>
  <si>
    <t>A superfície está sendo preparada adequadamente?</t>
  </si>
  <si>
    <t>Está sendo aguardado o tempo mínimo necessário à evaporação do solvente (capilaridade)?</t>
  </si>
  <si>
    <t>As aberturas estão sendo vedadas adequadamente (pressão positiva)?</t>
  </si>
  <si>
    <t>O ensaio é executado na pressão especificada (pressão positiva/pressão negativa)?</t>
  </si>
  <si>
    <t>A solução formadora de bolhas é aplicada na quantidade e na área prevista no procedimento (pressão positiva / pressão negativa)?</t>
  </si>
  <si>
    <t>Está sendo obedecida a sobreposição mínima especificada (pressão negativa)?</t>
  </si>
  <si>
    <t>O líquido de ensaio está sendo aplicado no lado correto e é aguardado  o  tempo mínimo de penetração antes da aplicação do revelador (capilaridade)?</t>
  </si>
  <si>
    <t>A avaliação está sendo realizada após decorrido o tempo mínimo de pressurização (pressão positiva/pressão negativa) ou  penetração (capilaridade)?</t>
  </si>
  <si>
    <t>As descontinuidades existentes estão sendo detectadas e avaliadas corretamente?</t>
  </si>
  <si>
    <t>A sequência de pressurização é adequada para evitar danos ao equipamento (pressão positiva)?</t>
  </si>
  <si>
    <t>A superfície da peça está sendo preparada adequadamente?</t>
  </si>
  <si>
    <t>O ensaio está sendo conduzido com iluminação adequada?</t>
  </si>
  <si>
    <t>Os equipamentos auxiliares estão  sendo corretamente utilizados em função do objetivo do ensaio e da geometria da peça?</t>
  </si>
  <si>
    <t>O estado superficial está sendo corretamente avaliado?</t>
  </si>
  <si>
    <t>As dimensões dos biséis e chanfros estão sendo corretamente medidas e avaliadas?</t>
  </si>
  <si>
    <t>As dimensões das soldas acabadas estão sendo corretamente medidas e avaliadas?</t>
  </si>
  <si>
    <t>As descontinuidades superficiais nas soldas estão sendo corretamente detectadas, dimensionadas e avaliadas?</t>
  </si>
  <si>
    <t>As deformações nas juntas soldadas estão sendo corretamente detectadas, dimensionadas e avaliadas?</t>
  </si>
  <si>
    <t>LISTA DE VERIFICAÇÃO TÉCNICA (LVT) - ENSAIO VISUAL E DIMENSIONAL DE SOLDA</t>
  </si>
  <si>
    <t>LISTA DE VERIFICAÇÃO TÉCNICA (LVT) - ENSAIO DE LÍQUIDO PENETRANTE</t>
  </si>
  <si>
    <t>São verificados o prazo de validade e número de lote dos produtos utilizados no ensaio?</t>
  </si>
  <si>
    <t>O ensaio de sensibilidade é executado de forma adequada?</t>
  </si>
  <si>
    <t>A intensidade de iluminação (luz branca) é adequada durante o ensaio realizado?</t>
  </si>
  <si>
    <t>A limpeza inicial está sendo executada adequadamente e dentro da área determinada?</t>
  </si>
  <si>
    <t>O tempo de secagem dos produtos utilizados está sendo obedecido na limpeza inicial?</t>
  </si>
  <si>
    <t>A temperatura da peça está sendo verificada antes de aplicar o líquido penetrante?</t>
  </si>
  <si>
    <t>A temperatura da peça está dentro dos limites previstos?</t>
  </si>
  <si>
    <t>O líquido penetrante está sendo aplicado em toda área útil prevista para o exame?</t>
  </si>
  <si>
    <t>O tempo mínimo de penetração especificado está sendo observado?</t>
  </si>
  <si>
    <t>A remoção do excesso de líquido penetrante está sendo feita conforme especificado no procedimento?</t>
  </si>
  <si>
    <t>A utilização da luz negra está sendo feita de modo adequado? (tempo mínimo de aquecimento, periodicidade de verificação da intensidade, intensidade da luz negra na superfície em exame).</t>
  </si>
  <si>
    <t>O tempo de secagem dos produtos usados na remoção do excesso de líquido  penetrante está sendo observado?</t>
  </si>
  <si>
    <t>A aplicação do revelador está sendo  feita conforme especificado no procedimento?</t>
  </si>
  <si>
    <t>A revelação está sendo adequada à interpretação do exame?</t>
  </si>
  <si>
    <t>A limpeza final está sendo executada  conforme previsto no procedimento?</t>
  </si>
  <si>
    <t>A formação das indicações está sendo acompanhada logo após a revelação?</t>
  </si>
  <si>
    <t>A avaliação final está sendo feita dentro do espaço de tempo previsto?</t>
  </si>
  <si>
    <t>As descontinuidades estão sendo avaliadas corretamente em função do critério de  aceitação especificado?</t>
  </si>
  <si>
    <t>LISTA DE VERIFICAÇÃO TÉCNICA (LVT) - ENSAIO DE PARTÍCULAS MAGNÉTICAS</t>
  </si>
  <si>
    <t>A validade dos materiais utilizados está sendo verificada?</t>
  </si>
  <si>
    <t>Está sendo utilizado padrão de massa compatível com o tipo de corrente? O padrão de massa está com certificado de calibração?</t>
  </si>
  <si>
    <t>O tipo de corrente que está sendo utilizado está de acordo com o procedimento?</t>
  </si>
  <si>
    <t>As ponteiras estão devidamente limpas de forma a  minimizar a abertura  de  arco elétrico na peça?</t>
  </si>
  <si>
    <t>A intensidade de corrente que está sendo utilizada está  de acordo com o procedimento?</t>
  </si>
  <si>
    <t>É verificada a concentração da suspensão de partículas magnéticas em via úmida,  conforme previsto no procedimento?</t>
  </si>
  <si>
    <t>A cor das partículas magnéticas proporciona contraste satisfatório com a superfície testada?</t>
  </si>
  <si>
    <t>A limpeza está sendo executada adequadamente e dentro da área determinada?</t>
  </si>
  <si>
    <t>O ensaio é realizado sob limites de temperatura previstos em procedimento e/ou norma?</t>
  </si>
  <si>
    <t>É utilizada a intensidade adequada de iluminação (luz branca) a realização do ensaio?</t>
  </si>
  <si>
    <t>A sobreposição está sendo feita de acordo com o procedimento?</t>
  </si>
  <si>
    <t>O padrão de verificação da eficiência do ensaio está sendo utilizado?</t>
  </si>
  <si>
    <t>A utilização da luz negra está sendo feita de modo adequado? (tempo mínimo de  aquecimento, periodicidade de  verificação da intensidade, intensidade da luz  negra na superfície em exame).</t>
  </si>
  <si>
    <t>O inspetor executa o ensaio no método  de inspeção especificado pelo  procedimento?     (método contínuo ou método residual)</t>
  </si>
  <si>
    <t>As descontinuidades estão sendo avaliadas corretamente em função do critério de aceitação especificado?</t>
  </si>
  <si>
    <t>É verificada a capacidade de levantamento de massa do Yoke, conforme o  procedimento?</t>
  </si>
  <si>
    <t>LISTA DE VERIFICAÇÃO TÉCNICA (LVT) - ENSAIO RADIOGRÁFICO</t>
  </si>
  <si>
    <t>As instalações da câmara escura são satisfatórias?   (escurecimento, refrigeração, área seca e úmida).</t>
  </si>
  <si>
    <t>Os equipamentos disponíveis na câmara escura são satisfatórios? (termômetro, relógio, agitador, lâmpada e filtros de segurança, filtros de água)</t>
  </si>
  <si>
    <t>O controle de troca e adição de soluções é satisfatório?</t>
  </si>
  <si>
    <t>Os filmes estão armazenados adequadamente?</t>
  </si>
  <si>
    <t>A dimensão da fonte está de acordo com o procedimento?</t>
  </si>
  <si>
    <t>O negatoscópio possui luminosidade variável adequada?</t>
  </si>
  <si>
    <t>Acham-se disponíveis fitas densitométricas e densitômetro  eletrônico? (deve ser verificada a calibração do densitômetro com a fita densitométrica).</t>
  </si>
  <si>
    <t>O filme é do tipo, marca e dimensões conforme procedimento?</t>
  </si>
  <si>
    <t>Os chassis estão em bom estado?</t>
  </si>
  <si>
    <t>Os ecrans estão em bom estado e identificados?</t>
  </si>
  <si>
    <t>Os IQI's estão em bom estado?  (os IQI's devem possuir certificado de calibração).</t>
  </si>
  <si>
    <t>Os filmes estão sendo carregados no chassi conforme previsto no procedimento?</t>
  </si>
  <si>
    <t>A letra  B de chumbo está sendo  colocada na parte posterior do chassi?</t>
  </si>
  <si>
    <t>Os filmes empregados são os corretos?  (ver tipo X espessura).</t>
  </si>
  <si>
    <t>As radiográficas estão sendo executadas conforme previsto no procedimento?</t>
  </si>
  <si>
    <t>Os filmes radiografados estão sendo processados conforme previsto no procedimento?</t>
  </si>
  <si>
    <t>O IQI está visível e posicionado corretamente?</t>
  </si>
  <si>
    <t>A escolha do IQI é correta?</t>
  </si>
  <si>
    <t>A posição do calço em relação ao IQI é correta?</t>
  </si>
  <si>
    <t>Aparece a letra F de chumbo do lado do IQI na técnica PD-VS?</t>
  </si>
  <si>
    <t>O furo ou arame essencial é visível?</t>
  </si>
  <si>
    <t>A densidade está na faixa requerida pelo procedimento?</t>
  </si>
  <si>
    <t>As radiografias analisadas estão sem manchas na região de interesse?</t>
  </si>
  <si>
    <t>A identificação é visível e está posicionada corretamente?</t>
  </si>
  <si>
    <t>Constam na identificação todas as informações conforme procedimento?</t>
  </si>
  <si>
    <t>Os marcadores de posição estão posicionados corretamente e asseguram sobreposição mínima?</t>
  </si>
  <si>
    <t>A superfície da área sob exame apresenta-se conforme o procedimento?</t>
  </si>
  <si>
    <t>Estão sendo avaliadas apenas radiografias de qualidade de imagem aceitável?</t>
  </si>
  <si>
    <t>As indicações radiográficas estão sendo identificadas corretamente?</t>
  </si>
  <si>
    <t>As descontinuidades estão sendo avaliadas corretamente, em função  do  critério de avaliação especificado?</t>
  </si>
  <si>
    <t>As máscaras (ou método similar) estão sendo preparadas corretamente?</t>
  </si>
  <si>
    <t>A delimitação da área de segurança para o público está sendo feita nas dimensões especificadas?</t>
  </si>
  <si>
    <t>O isolamento da área  de  segurança está sendo feito com cordas e placas de sinalização?</t>
  </si>
  <si>
    <t>Os dosímetros individuais e aparelhos para medir radiação estão sendo utilizados?</t>
  </si>
  <si>
    <t>O armazenamento do irradiador é adequado?</t>
  </si>
  <si>
    <t>A obra dispõe de recursos para a  execução do plano de proteção  radiológica para situações de emergência?</t>
  </si>
  <si>
    <t>LISTA DE VERIFICAÇÃO TÉCNICA (LVT) - ENSAIO DE TESTE POR PONTOS</t>
  </si>
  <si>
    <t>O dispositivo para produzir eletrólise está sendo testado antes do início do ensaio?</t>
  </si>
  <si>
    <t>As soluções estão sendo armazenadas  adequadamente?</t>
  </si>
  <si>
    <t>A limpeza dos pontos de teste está sendo executada adequadamente?</t>
  </si>
  <si>
    <t>A temperatura da peça não está influenciando negativamente no ensaio?</t>
  </si>
  <si>
    <t>Os materiais estão sendo verificados adequadamente quanto ao magnetismo?</t>
  </si>
  <si>
    <t>O ensaio está sendo executado de modo a evitar contaminação dos reagentes?</t>
  </si>
  <si>
    <t>É executado o teste em paralelo no padrão, quando necessário?</t>
  </si>
  <si>
    <t>Estão sendo aplicadas as soluções químicas previstas no procedimento?</t>
  </si>
  <si>
    <t>A limpeza final pós-ensaio está sendo feita adequadamente?</t>
  </si>
  <si>
    <t>Está sendo observado se as reações químicas obtidas são as previstas no procedimento?</t>
  </si>
  <si>
    <t>A identificação dos materiais está correta?</t>
  </si>
  <si>
    <t>O método empregado é o mais adequado para a identificação do material?</t>
  </si>
  <si>
    <t>As soluções químicas estão  sendo testadas antes do início do ensaio? (somente para as que se deterioram facilmente)</t>
  </si>
  <si>
    <t>LISTA DE VERIFICAÇÃO TÉCNICA (LVT) - ENSAIO DE ULTRASSOM</t>
  </si>
  <si>
    <t>O aparelho e os acessórios necessários à execução do ensaio, constam  no  procedimento qualificado  e  estão  disponíveis?  (cabos, cabeçotes, blocos de calibração e de referência)</t>
  </si>
  <si>
    <t>O conjunto equipamento/cabeçote utilizado é o estipulado pelo procedimento para a faixa de espessura inspecionada?</t>
  </si>
  <si>
    <t>Os blocos padrões e de referência possuem certificado de calibração?</t>
  </si>
  <si>
    <t>O aparelho está sendo calibrado em bloco padrão compatível com a espessura da peça em exame?</t>
  </si>
  <si>
    <t>A calibração  da  escala  horizontal está sendo efetuada de maneira correta e compatível com a espessura da peça?</t>
  </si>
  <si>
    <t>O ângulo real dos cabeçotes está sendo determinado corretamente?</t>
  </si>
  <si>
    <t>O ponto de saída do som dos cabeçotes está sendo determinado corretamente?</t>
  </si>
  <si>
    <t>A calibração da sensibilidade está sendo realizada em bloco de referência de acordo com o procedimento?</t>
  </si>
  <si>
    <t>As perdas por transferência e/ou atenuação estão sendo medidas e utilizadas corretamente na correção do ganho?</t>
  </si>
  <si>
    <t>A varredura especificada no procedimento está sendo observada? (direção transversal ou inclinada, área, velocidade, passo).</t>
  </si>
  <si>
    <t>As indicações das descontinuidades estão sendo identificadas  e pesquisadas corretamente?</t>
  </si>
  <si>
    <t>As descontinuidades estão sendo  localizadas e dimensionadas corretamente?</t>
  </si>
  <si>
    <t>As descontinuidades estão sendo avaliadas corretamente em função do critério de avaliação especificado?</t>
  </si>
  <si>
    <t>LISTA DE VERIFICAÇÃO TÉCNICA (LVT) - EMISSÃO ACÚSTICA</t>
  </si>
  <si>
    <t>Os materiais utilizados são os que constam no procedimento assinado pelo N3?</t>
  </si>
  <si>
    <t>O sistema de medição e os acessórios necessários à execução do ensaio constam no procedimento e estão disponíveis?  (cabos, sensores, placa simuladora de sinal e sistema de medição).</t>
  </si>
  <si>
    <t>O conjunto sistema de medição/ sensores utilizado é o estipulado pelo procedimento?</t>
  </si>
  <si>
    <t>A placa simuladora de sinal está sendo calibrada conforme estabelecido em procedimento?</t>
  </si>
  <si>
    <t>A placa simuladora de sinal possui certificado de calibração?</t>
  </si>
  <si>
    <t>O sistema de medição está sendo calibrado conforme estabelecido em procedimento?</t>
  </si>
  <si>
    <t>Os sensores estão sendo calibrados conforme estabelecido em procedimento?</t>
  </si>
  <si>
    <t>A montagem dos sensores está sendo realizada conforme procedimento?</t>
  </si>
  <si>
    <t>A curva de atenuação está sendo elaborada conforme procedimento?</t>
  </si>
  <si>
    <t>O teste de impacto central foi realizado?</t>
  </si>
  <si>
    <t>O sensor interligado à placa simuladora de sinal foi montado em local desconhecido pelo inspetor?</t>
  </si>
  <si>
    <t>A placa simuladora de sinal está emitindo sinais?</t>
  </si>
  <si>
    <t>A aquisição de dados está sendo realizada conforme procedimento?</t>
  </si>
  <si>
    <t>O teste de impacto central foi realizado após o final da aquisição?</t>
  </si>
  <si>
    <t>Os gráficos de localização estão sendo elaborados corretamente?</t>
  </si>
  <si>
    <t>As áreas ativas foram mapeadas no relatório, para posterior ensaio complementar?</t>
  </si>
  <si>
    <t>A área ativa mapeada no relatório coincidiu com a região onde foi montado o sensor interligado à placa de simuladora de sinal?</t>
  </si>
  <si>
    <t>LISTA DE VERIFICAÇÃO TÉCNICA (LVT) - ENSAIO DE MEDIÇÃO DE POTENCIAL ELETROQUÍMICO SUBAQUÁTICO</t>
  </si>
  <si>
    <t>O procedimento apresentado está de acordo com a norma de referência?</t>
  </si>
  <si>
    <t>Os equipamentos apresentados na avaliação estão rastreáveis ao procedimento apresentado?</t>
  </si>
  <si>
    <t>Analisa e interpreta adequadamente os certificados de qualidade do equipamento?</t>
  </si>
  <si>
    <t>Aguarda o tempo necessário à equalização da temperatura dos equipamentos?</t>
  </si>
  <si>
    <t>Efetua corretamente a verificação da aparelhagem antes e após a execução do ensaio de acordo com o procedimento?</t>
  </si>
  <si>
    <t>Prepara adequadamente a superfície do bloco de Zn e dos pontos de medição do componente/corpo de prova para o ensaio?</t>
  </si>
  <si>
    <t>Verifica se os eletrodos do calomelano saturados estão adequados ao ensaio (cristais de KCl, bolhas, nível de solução)?</t>
  </si>
  <si>
    <t>Seleciona corretamente o eletrodo de calomelano a ser utilizado na verificação da aparelhagem de acordo com o procedimento?</t>
  </si>
  <si>
    <t>Seleciona corretamente as escalas utilizadas no multímetro?</t>
  </si>
  <si>
    <t>Aguarda o tempo necessário à estabilização das leituras?</t>
  </si>
  <si>
    <t>Realiza duas leituras em cada ponto e registra a menor delas?</t>
  </si>
  <si>
    <t>Sabe como proceder no caso de resultados anormais?</t>
  </si>
  <si>
    <t>O material apresentado necessário para o ensaio está conforme procedimento?
- Medidor de Potencial Eletroquímico Acoplado (Bathycorromoter);
- Eletrodo de Calomelano Saturado;
- Multímetro Digital;
- Bloco Padrão de Zinco.</t>
  </si>
  <si>
    <t>LISTA DE VERIFICAÇÃO TÉCNICA (LVT) - ENSAIO VISUAL SUBAQUÁTICO</t>
  </si>
  <si>
    <t>Aparelhos/equipamentos de iluminação possuem dispositivos de proteção do mergulhador?</t>
  </si>
  <si>
    <t>Os equipamentos auxiliares estão sendo corretamente utilizados em função do objetivo do ensaio e da geometria da peça?</t>
  </si>
  <si>
    <t>As inspeções com VCR estão sendo realizadas somente na presença do inspetor qualificado (SM-N2-EV)?</t>
  </si>
  <si>
    <t>Para as inspeções com VCR, estão sendo estabelecidos roteiros/trajetos previamente?</t>
  </si>
  <si>
    <t>Nas inspeções com VCR, o inspetor tem conhecimento da posição exata do VCR?</t>
  </si>
  <si>
    <t>O Inspetor observa o controle de velocidade do VCR para registro claro da inspeção (sem movimentos bruscos)?</t>
  </si>
  <si>
    <t>As descontinuidades existentes em soldas, fundidos, forjados e laminados estão sendo relatadas corretamente?</t>
  </si>
  <si>
    <t>Os membros estruturais estão sendo inspecionados corretamente?</t>
  </si>
  <si>
    <t>Defensas (Protetores de Pernas) estão sendo inspecionados corretamente?</t>
  </si>
  <si>
    <t>Riser (Rígido), tubos J e tubos I estão sendo inspecionados corretamente?</t>
  </si>
  <si>
    <t>Riser's Flexíveis estão sendo inspecionados corretamente?</t>
  </si>
  <si>
    <t>Condutores estão sendo inspecionados corretamente?</t>
  </si>
  <si>
    <t>Anodos estão sendo inspecionados corretamente?</t>
  </si>
  <si>
    <t>Amassamentos estão sendo relatados corretamente?</t>
  </si>
  <si>
    <t>Casing´s e Sumps estão sendo inspecionados corretamente?</t>
  </si>
  <si>
    <t>O leito marinho está sendo inspecionado corretamente?</t>
  </si>
  <si>
    <t>Dutos submarinos estão sendo inspecionados corretamente?</t>
  </si>
  <si>
    <t>Bóias de armação estão sendo inspecionadas corretamente?</t>
  </si>
  <si>
    <t>Cabos de aço estão sendo inspecionados corretamente?</t>
  </si>
  <si>
    <t>Sistema de transferência usando monoboias está sendo inspecionado corretamente?</t>
  </si>
  <si>
    <t>Sistemas de amarração estão sendo inspecionados corretamente?</t>
  </si>
  <si>
    <t>Mangoles flutuantes estão sendo inspecionados corretamente?</t>
  </si>
  <si>
    <t>Sistemas de sinalização estão sendo inspecionados corretamente?</t>
  </si>
  <si>
    <t>Compartimentos de flutuação estão sendo inspecionados corretamente?</t>
  </si>
  <si>
    <t>Pipeline End Manifolds (PLEM) estão sendo inspecionados corretamente?</t>
  </si>
  <si>
    <t>Mangotes e linhas submarinas estão sendo inspecionados corretamente?</t>
  </si>
  <si>
    <t>Amarras estão sendo inspecionadas corretamente?</t>
  </si>
  <si>
    <t>Plataformas/Estruturas de concreto estão sendo inspecionadas corretamente?</t>
  </si>
  <si>
    <t>Ancoragens dos cabos de proteção estão sendo inspecionadas corretamente?</t>
  </si>
  <si>
    <t xml:space="preserve">Placas de suporte de risers estão sendo inspecionadas corretamente? </t>
  </si>
  <si>
    <t>Sistemas de Lastro estão sendo inspecionados corretamente?</t>
  </si>
  <si>
    <t>Ancoradouros estão sendo inspecionados corretamente?</t>
  </si>
  <si>
    <t>Encoramentos estão sendo inspecionados corretamente?</t>
  </si>
  <si>
    <t>Tubos guias dos condutores estão sendo inspecionados corretamente?</t>
  </si>
  <si>
    <t>Galerias técnicas estão sendo inspecionadas corretamente?</t>
  </si>
  <si>
    <t xml:space="preserve">Plataformas fixas de aço estão sendo inspecionadas corretamente? </t>
  </si>
  <si>
    <t>Plataformas semissubmersíveis estão sendo inspecionadas corretamente?</t>
  </si>
  <si>
    <t xml:space="preserve">Plataformas auto elevatórias estão sendo inspecionadas corretamente? </t>
  </si>
  <si>
    <t xml:space="preserve">FPSOS estão sendo inspecionados corretamente? </t>
  </si>
  <si>
    <t>O equipamento fotográfico é adequado e está em bom estado?</t>
  </si>
  <si>
    <t>A técnica fotográfica utilizada é adequada e satisfatória (close up / panorâmica)?</t>
  </si>
  <si>
    <t>O equipamento de filmagem é adequado e está em bom estado?</t>
  </si>
  <si>
    <t>A técnica de ensaio especificada está sendo aplicada corretamente?
- Visual direto;
- Visual remoto (VCR);
- Ensaio de pequenas descontinuidades;
- Ensaio de grandes descontinuidades.</t>
  </si>
  <si>
    <t xml:space="preserve">As condições mínimas de visibilidade para o ensaio estão sendo observadas?
- SNELLEN 20/20 a 1m p/ pequenas descontinuidades e 2m p/ grandes descontinuidades. </t>
  </si>
  <si>
    <t>Os registros fotográficos estão sendo realizados corretamente?
- Identificação cliente;
- Identificação empresa contratada;
- Identificação instalação;
- Objetivo/Elevação;
- Identificação inspetor/SNQC;
- Data.</t>
  </si>
  <si>
    <t>Os registros de filmagem estão sendo realizados corretamente?
- Qualidade de imagem sem interferências;
- Distância, enquadramento e focalização;
- Compatibilidade de reprodução digital (sistema);
- Início com identificação de data, instalação e nome do inspetor;
- Descrição, localização e dimensões das ocorrências registradas na gravação;
- Existência de escala de referência para dimensões da ocorrência.</t>
  </si>
  <si>
    <t>O desgaste dos anodos está sendo classificado corretamente?
- (generalizado, leve, médio, severo, irregular, sem desgaste)</t>
  </si>
  <si>
    <t>As incrustações marinhas estão sendo classificadas e relatadas corretamente?
- Natureza
- Intensidade</t>
  </si>
  <si>
    <t>As corrosões estão sendo classificadas e dimensionadas corretamente?
- extensão
- forma
- intensidade</t>
  </si>
  <si>
    <t>LISTA DE VERIFICAÇÃO TÉCNICA (LVT) - ENSAIO DE ULTRASSOM - MEDIÇÃO DE ESPESSURA SUBAQUÁTICA</t>
  </si>
  <si>
    <t>A aparelhagem foi avaliada de acordo com a ABNT NBR 15549:2008? - Ensaio integridade, rugosidade e dimensões do bloco de calibração; - Estanqueidade e trabalho contínuo dos aparelhos; - Emissão de relatórios completos.</t>
  </si>
  <si>
    <t>Prepara/limpa adequadamente a superfície do ensaio /campo de prova e o bloco de calibração?</t>
  </si>
  <si>
    <t>Demostra habilidade na utilização dos instrumentos?</t>
  </si>
  <si>
    <t>Emprega técnicas para minimizar erros de leitura (limpeza, calibração do instrumento, acoplamento do cabeçote, tempo de estabilização para leitura)?</t>
  </si>
  <si>
    <t>Efetua satisfatoriamente as medidas? - Precisão; - Rastreabilidade; - Número de medidas em cada ponto (mín. 2 medidas).</t>
  </si>
  <si>
    <t>Registra as informações com clareza (calibração inicial, calibração final, escolha de bloco padrão em função da espessura)?</t>
  </si>
  <si>
    <t xml:space="preserve">Conhece o procedimento a ser adotado para situações anormais (ex. diferença de medidas menor do que 0,5mm no mesmo ponto) </t>
  </si>
  <si>
    <t>Registra as condições das superfícies a serem inspecionadas antes da limpeza para relatar as condições de incrustações e outras que possam ser modificadas com a limpeza?</t>
  </si>
  <si>
    <t>LISTA DE VERIFICAÇÃO TÉCNICA (LVT) - ENSAIO DE PARTÍCULAS MAGNÉTICAS - YOKE - SUBAQUÁTICO</t>
  </si>
  <si>
    <t>Prepara adequadamente a superfície para o ensaio?</t>
  </si>
  <si>
    <t>Executa corretamente as marcações na superfície a ser ensaiada?</t>
  </si>
  <si>
    <t>Prepara corretamente a suspensão para ensaio?</t>
  </si>
  <si>
    <t>Verifica se a concentração da suspensão está correta?</t>
  </si>
  <si>
    <t>Executa o teste de levantamento de massa antes de iniciar o ensaio?</t>
  </si>
  <si>
    <t>Verifica a eficiência do ensaio antes do início?</t>
  </si>
  <si>
    <t>Utiliza corretamente o sistema de iluminação ultravioleta?</t>
  </si>
  <si>
    <t>Aplica o ensaio em toda área prevista?</t>
  </si>
  <si>
    <t>Aplica e remove as partículas magnéticas corretamente?</t>
  </si>
  <si>
    <t>Executa o ensaio pelo método contínuo?</t>
  </si>
  <si>
    <t>Executa o ensaio de acordo com o esquema de sobreposição especificado no procedimento?</t>
  </si>
  <si>
    <t>Executa o levantamento de massa após a conclusão do ensaio?</t>
  </si>
  <si>
    <t>Verifica a eficiência do ensaio após sua conclusão?</t>
  </si>
  <si>
    <t>Registra adequadamente as descontinuidades detectadas?</t>
  </si>
  <si>
    <t>Executa os requisitos de segurança, meio ambiente e saúde conforme procedimento?</t>
  </si>
  <si>
    <t>Os materiais e equipamentos necessários estabelecidos em procedimento estão disponíveis e em bom estado?
- Yoke;
- Painel acionamento elétrico;
- Sistema Iluminação;
- Sistema Injeção Partículas Magnéticas;
- Partículas Magnéticas e aditivo;
- Tubo decantador;
- Medidor de UV;
- Massa 5,5 kg;
- Padrão de eficiência do ensaio.</t>
  </si>
  <si>
    <t>A aparelhagem foi avaliada de acordo com a ABNT NBR15632?
- Ensaio de campo magnético;
- Ensaio de trabalho contínuo;
- Ensaio de intensidade luminosa;
- Ensaio de estanqueidade;
- Ensaio de fuga de corrente;
- Relatório completo.</t>
  </si>
  <si>
    <t>Estágio da Inspeção</t>
  </si>
  <si>
    <t>Categoria da Inspeção</t>
  </si>
  <si>
    <t>Campo da Inspeção</t>
  </si>
  <si>
    <t>Faixa de Inspeção</t>
  </si>
  <si>
    <t>Engenharia</t>
  </si>
  <si>
    <t>Produto</t>
  </si>
  <si>
    <t>Processo</t>
  </si>
  <si>
    <t>Construção</t>
  </si>
  <si>
    <t>Em serviço</t>
  </si>
  <si>
    <t>M2, M3</t>
  </si>
  <si>
    <t>M1, M2, M3, N1, N2, N3, O1, O2, O3, O4</t>
  </si>
  <si>
    <t>M1</t>
  </si>
  <si>
    <t>N1</t>
  </si>
  <si>
    <t>N2, N3</t>
  </si>
  <si>
    <t>L1</t>
  </si>
  <si>
    <t>L1, L2</t>
  </si>
  <si>
    <t>O2, O3, O4</t>
  </si>
  <si>
    <t>O1</t>
  </si>
  <si>
    <t>L3, L4</t>
  </si>
  <si>
    <t>PMTA &lt; 690 kPa</t>
  </si>
  <si>
    <t>PMTA &gt; 690 kPa</t>
  </si>
  <si>
    <t>-228 °C &lt; T &lt; - 90 °C</t>
  </si>
  <si>
    <t>P cálculo &gt; 1,55 MPa</t>
  </si>
  <si>
    <t>P ensaio = 2,4 MPa</t>
  </si>
  <si>
    <t>N/A</t>
  </si>
  <si>
    <t>176 &lt; PMTA &lt; 690 kPa</t>
  </si>
  <si>
    <t>Instalação ou seu projeto</t>
  </si>
  <si>
    <t>P operação &lt; 150 kPa</t>
  </si>
  <si>
    <r>
      <t xml:space="preserve">R: </t>
    </r>
    <r>
      <rPr>
        <sz val="11"/>
        <color theme="1"/>
        <rFont val="Calibri"/>
        <family val="2"/>
        <scheme val="minor"/>
      </rPr>
      <t xml:space="preserve">A priori, um requisito não é aplicável somente no caso em que ele não faça parte do normativo aplicável ao tipo de acreditação. P.ex., o Anexo G não é aplicável para SV; o Anexo F não é aplicável para PP. Já os requisitos da ISO/IEC 17020 e do Anexo A são aplicáveis para todos os tipos de acreditação. Para fins de preenchimento, </t>
    </r>
    <r>
      <rPr>
        <u/>
        <sz val="11"/>
        <color theme="1"/>
        <rFont val="Calibri"/>
        <family val="2"/>
        <scheme val="minor"/>
      </rPr>
      <t>a não aplicabilidade de um requisito deve ser simplesmente deixada em branco</t>
    </r>
    <r>
      <rPr>
        <sz val="11"/>
        <color theme="1"/>
        <rFont val="Calibri"/>
        <family val="2"/>
        <scheme val="minor"/>
      </rPr>
      <t xml:space="preserve">. Recapitulando, a opção </t>
    </r>
    <r>
      <rPr>
        <u/>
        <sz val="11"/>
        <color theme="1"/>
        <rFont val="Calibri"/>
        <family val="2"/>
        <scheme val="minor"/>
      </rPr>
      <t>"NA" significa "não avaliado"</t>
    </r>
    <r>
      <rPr>
        <sz val="11"/>
        <color theme="1"/>
        <rFont val="Calibri"/>
        <family val="2"/>
        <scheme val="minor"/>
      </rPr>
      <t xml:space="preserve">.
Quando a redação da pergunta, no entendimento do avaliador, não se aplica para o caso concreto em questão (mas o requisito é aplicável), o avaliador deve marcar "C" (conforme) e, por padrão, responder no campo "Fato observado e Evidência objetiva" que a situação em particular não ocorre. Veja os exemplos:
(ISO/IEC 17020) </t>
    </r>
    <r>
      <rPr>
        <i/>
        <sz val="11"/>
        <color theme="1"/>
        <rFont val="Calibri"/>
        <family val="2"/>
        <scheme val="minor"/>
      </rPr>
      <t>6.3.3* A responsabilidade pela determinação da conformidade do item inspecionado, quando existir essa determinação, permanece com o organismo de inspeção, mesmo em atividades subcontratadas?</t>
    </r>
    <r>
      <rPr>
        <b/>
        <i/>
        <sz val="11"/>
        <color theme="1"/>
        <rFont val="Calibri"/>
        <family val="2"/>
        <scheme val="minor"/>
      </rPr>
      <t xml:space="preserve">
</t>
    </r>
    <r>
      <rPr>
        <sz val="11"/>
        <color theme="1"/>
        <rFont val="Calibri"/>
        <family val="2"/>
        <scheme val="minor"/>
      </rPr>
      <t>C/NC/NA:</t>
    </r>
    <r>
      <rPr>
        <b/>
        <sz val="11"/>
        <color theme="1"/>
        <rFont val="Calibri"/>
        <family val="2"/>
        <scheme val="minor"/>
      </rPr>
      <t xml:space="preserve"> </t>
    </r>
    <r>
      <rPr>
        <i/>
        <sz val="11"/>
        <color rgb="FF0000FF"/>
        <rFont val="Calibri"/>
        <family val="2"/>
        <scheme val="minor"/>
      </rPr>
      <t>C</t>
    </r>
    <r>
      <rPr>
        <sz val="11"/>
        <color rgb="FFFF0000"/>
        <rFont val="Calibri"/>
        <family val="2"/>
        <scheme val="minor"/>
      </rPr>
      <t xml:space="preserve"> </t>
    </r>
    <r>
      <rPr>
        <sz val="11"/>
        <rFont val="Calibri"/>
        <family val="2"/>
        <scheme val="minor"/>
      </rPr>
      <t>|</t>
    </r>
    <r>
      <rPr>
        <sz val="11"/>
        <color rgb="FFFF0000"/>
        <rFont val="Calibri"/>
        <family val="2"/>
        <scheme val="minor"/>
      </rPr>
      <t xml:space="preserve"> </t>
    </r>
    <r>
      <rPr>
        <sz val="11"/>
        <rFont val="Calibri"/>
        <family val="2"/>
        <scheme val="minor"/>
      </rPr>
      <t>Fato observado e Evidência objetiva:</t>
    </r>
    <r>
      <rPr>
        <sz val="11"/>
        <color rgb="FFFF0000"/>
        <rFont val="Calibri"/>
        <family val="2"/>
        <scheme val="minor"/>
      </rPr>
      <t xml:space="preserve"> </t>
    </r>
    <r>
      <rPr>
        <i/>
        <sz val="11"/>
        <color rgb="FF0000FF"/>
        <rFont val="Calibri"/>
        <family val="2"/>
        <scheme val="minor"/>
      </rPr>
      <t>O organismo não realiza qualquer subcontratação da inspeção (MQ XXX, item 6.3). Os registros de inspeção amostrados na avaliação (listados na aba n.º (6) do RAO) também evidenciam que nenhuma inspeção foi subcontratada no todo ou em parte.</t>
    </r>
    <r>
      <rPr>
        <i/>
        <sz val="11"/>
        <color rgb="FFFF0000"/>
        <rFont val="Calibri"/>
        <family val="2"/>
        <scheme val="minor"/>
      </rPr>
      <t xml:space="preserve">
</t>
    </r>
    <r>
      <rPr>
        <i/>
        <sz val="11"/>
        <rFont val="Calibri"/>
        <family val="2"/>
        <scheme val="minor"/>
      </rPr>
      <t xml:space="preserve">(NIT-Diois-019, Anexo A) 5.1.4a F) No caso em que a garantia seja por meio de provisão financeira, é evidenciada a qualificação do atuário que definiu os valores a serem provisionados? (Conforme Decreto nº 66.408, de 3 de abril de 1970)
</t>
    </r>
    <r>
      <rPr>
        <sz val="11"/>
        <rFont val="Calibri"/>
        <family val="2"/>
        <scheme val="minor"/>
      </rPr>
      <t xml:space="preserve">C/NC/NA: </t>
    </r>
    <r>
      <rPr>
        <i/>
        <sz val="11"/>
        <color rgb="FF0000FF"/>
        <rFont val="Calibri"/>
        <family val="2"/>
        <scheme val="minor"/>
      </rPr>
      <t>C</t>
    </r>
    <r>
      <rPr>
        <sz val="11"/>
        <rFont val="Calibri"/>
        <family val="2"/>
        <scheme val="minor"/>
      </rPr>
      <t xml:space="preserve"> | Fato observado e Evidência objetiva: </t>
    </r>
    <r>
      <rPr>
        <i/>
        <sz val="11"/>
        <color rgb="FF0000FF"/>
        <rFont val="Calibri"/>
        <family val="2"/>
        <scheme val="minor"/>
      </rPr>
      <t>A garantia é constituída somente por apólices de seguro (apólices n.º XXXX e YYYY).</t>
    </r>
  </si>
  <si>
    <t>40) Como devo preencher a aba (7)-ListaEquipamentos e o que devo preencher?</t>
  </si>
  <si>
    <t>41) Como devo preencher a aba (8)-InspecoesTestemunhadas?</t>
  </si>
  <si>
    <t>42) O que deve ser preenchido na aba (9)-DimLocalInspecao?</t>
  </si>
  <si>
    <t>44) O que devo preencher na coluna "Detalhamento da Função", na tabela EQUIPE AVALIADORA, da aba (1)-IdentAvaliacao?</t>
  </si>
  <si>
    <r>
      <t>R:</t>
    </r>
    <r>
      <rPr>
        <sz val="11"/>
        <color theme="1"/>
        <rFont val="Calibri"/>
        <family val="2"/>
        <scheme val="minor"/>
      </rPr>
      <t xml:space="preserve"> Esta coluna é de livre preenchimento, de forma a detalhar a função exercida pelo membro da equipe, principalmente para o caso de avaliadores técnicos, segundo avaliador ou especialista. P.ex.: citar qual esquema de inspeção o avaliador técnico avaliou (PP, SV); no caso de avaliações de END, quais técnicas o avaliador ou especialista teve a responsabilidade de avaliar; se um avaliador atuou como segundo avaliador para acompanhar um especialista etc. A princípio, não há um padrão sobre o formato de preenchimento, sendo livre, podendo ser deixado em branco caso não seja necessário tal detalhamento.</t>
    </r>
  </si>
  <si>
    <r>
      <rPr>
        <b/>
        <sz val="11"/>
        <color theme="1"/>
        <rFont val="Calibri"/>
        <family val="2"/>
        <scheme val="minor"/>
      </rPr>
      <t xml:space="preserve">R: </t>
    </r>
    <r>
      <rPr>
        <sz val="11"/>
        <color theme="1"/>
        <rFont val="Calibri"/>
        <family val="2"/>
        <scheme val="minor"/>
      </rPr>
      <t xml:space="preserve">A primeira recomendação é ler com atenção a mensagem de erro que aparece na tela e ver as instruções. Caso seu problema persista, deixe a célula em branco e informe a questão à Diois. A seguir, existem alguns detalhamentos sobre células com validação:
- </t>
    </r>
    <r>
      <rPr>
        <b/>
        <sz val="11"/>
        <color theme="1"/>
        <rFont val="Calibri"/>
        <family val="2"/>
        <scheme val="minor"/>
      </rPr>
      <t xml:space="preserve">CPF, CNPJ, Tempo de Inspeção e Medidas do Organismo: </t>
    </r>
    <r>
      <rPr>
        <sz val="11"/>
        <color theme="1"/>
        <rFont val="Calibri"/>
        <family val="2"/>
        <scheme val="minor"/>
      </rPr>
      <t xml:space="preserve">aceita somente números, sem pontos, barras, traços ou unidades de medida. Ao pressionar "enter", o Excel insere uma máscara automática para fins de visualização e a unidade de medida, se for o caso.
- </t>
    </r>
    <r>
      <rPr>
        <b/>
        <sz val="11"/>
        <color theme="1"/>
        <rFont val="Calibri"/>
        <family val="2"/>
        <scheme val="minor"/>
      </rPr>
      <t>Datas:</t>
    </r>
    <r>
      <rPr>
        <sz val="11"/>
        <color theme="1"/>
        <rFont val="Calibri"/>
        <family val="2"/>
        <scheme val="minor"/>
      </rPr>
      <t xml:space="preserve"> aceita datas no formato DD/MM/AA. Existe uma única exceção de campo de data que se permite digitar um valor diferente de data: a célula </t>
    </r>
    <r>
      <rPr>
        <b/>
        <sz val="11"/>
        <color theme="1"/>
        <rFont val="Calibri"/>
        <family val="2"/>
        <scheme val="minor"/>
      </rPr>
      <t>data de validade do Alvará</t>
    </r>
    <r>
      <rPr>
        <sz val="11"/>
        <color theme="1"/>
        <rFont val="Calibri"/>
        <family val="2"/>
        <scheme val="minor"/>
      </rPr>
      <t xml:space="preserve"> (aba de Constituição Legal), permite escrever palavras, como p.ex., "inexistente" ou "sem validade".
- </t>
    </r>
    <r>
      <rPr>
        <b/>
        <sz val="11"/>
        <color theme="1"/>
        <rFont val="Calibri"/>
        <family val="2"/>
        <scheme val="minor"/>
      </rPr>
      <t>Mês/Ano Inspeção (aba (6)-AmostRegistros):</t>
    </r>
    <r>
      <rPr>
        <sz val="11"/>
        <color theme="1"/>
        <rFont val="Calibri"/>
        <family val="2"/>
        <scheme val="minor"/>
      </rPr>
      <t xml:space="preserve"> aceita datas válidas para o Excel. A célula é pré-formatada para exibir o valor inserido no formato "mês-ano". Dependendo da configuração do Excel, ele reconhece automaticamente, como correto, caso o usuário digite </t>
    </r>
    <r>
      <rPr>
        <b/>
        <sz val="11"/>
        <color theme="1"/>
        <rFont val="Calibri"/>
        <family val="2"/>
        <scheme val="minor"/>
      </rPr>
      <t xml:space="preserve">junho/2018 </t>
    </r>
    <r>
      <rPr>
        <sz val="11"/>
        <color theme="1"/>
        <rFont val="Calibri"/>
        <family val="2"/>
        <scheme val="minor"/>
      </rPr>
      <t xml:space="preserve">(p.ex.), e converte esse texto automaticamente para um valor de data.
- </t>
    </r>
    <r>
      <rPr>
        <b/>
        <sz val="11"/>
        <color theme="1"/>
        <rFont val="Calibri"/>
        <family val="2"/>
        <scheme val="minor"/>
      </rPr>
      <t>Cargo (aba (4)-QuadroPessoal) e Descrição do Equipamento (aba (7)-ListaEquipamentos):</t>
    </r>
    <r>
      <rPr>
        <sz val="11"/>
        <color theme="1"/>
        <rFont val="Calibri"/>
        <family val="2"/>
        <scheme val="minor"/>
      </rPr>
      <t xml:space="preserve"> essas listas suspensas são as únicas listas que não são exaustivas, ou seja, aceita-se que o usuário digite um cargo (ou uma descrição de equipamento) que não esteja na lista. O Excel dará uma mensagem de alerta ao usuário sobre o fato (não é um erro), e aceitará o valor em seguida. O recomendável é sempre selecionar um cargo ou uma descrição de equipamentos já existentes.</t>
    </r>
  </si>
  <si>
    <r>
      <t xml:space="preserve">R: </t>
    </r>
    <r>
      <rPr>
        <sz val="11"/>
        <color theme="1"/>
        <rFont val="Calibri"/>
        <family val="2"/>
        <scheme val="minor"/>
      </rPr>
      <t xml:space="preserve">Deve-se sempre selecionar </t>
    </r>
    <r>
      <rPr>
        <b/>
        <sz val="11"/>
        <color theme="1"/>
        <rFont val="Calibri"/>
        <family val="2"/>
        <scheme val="minor"/>
      </rPr>
      <t xml:space="preserve">"NC" </t>
    </r>
    <r>
      <rPr>
        <sz val="11"/>
        <color theme="1"/>
        <rFont val="Calibri"/>
        <family val="2"/>
        <scheme val="minor"/>
      </rPr>
      <t xml:space="preserve">e na coluna de Fato/evidência a redação da NC deve sempre ser inserida </t>
    </r>
    <r>
      <rPr>
        <b/>
        <sz val="11"/>
        <color theme="1"/>
        <rFont val="Calibri"/>
        <family val="2"/>
        <scheme val="minor"/>
      </rPr>
      <t>entre chaves { }</t>
    </r>
    <r>
      <rPr>
        <sz val="11"/>
        <color theme="1"/>
        <rFont val="Calibri"/>
        <family val="2"/>
        <scheme val="minor"/>
      </rPr>
      <t xml:space="preserve">. Somente deve ser inserida entre chaves </t>
    </r>
    <r>
      <rPr>
        <b/>
        <sz val="11"/>
        <color theme="1"/>
        <rFont val="Calibri"/>
        <family val="2"/>
        <scheme val="minor"/>
      </rPr>
      <t>{ }</t>
    </r>
    <r>
      <rPr>
        <sz val="11"/>
        <color theme="1"/>
        <rFont val="Calibri"/>
        <family val="2"/>
        <scheme val="minor"/>
      </rPr>
      <t xml:space="preserve"> a parte do texto que destaca e define a não conformidade. O texto inserido entre chaves é aquele que será extraído pelo GA para construção do </t>
    </r>
    <r>
      <rPr>
        <b/>
        <sz val="11"/>
        <color theme="1"/>
        <rFont val="Calibri"/>
        <family val="2"/>
        <scheme val="minor"/>
      </rPr>
      <t>FOR-Cgcre-388 - Relatório de Não Conformidades</t>
    </r>
    <r>
      <rPr>
        <sz val="11"/>
        <color theme="1"/>
        <rFont val="Calibri"/>
        <family val="2"/>
        <scheme val="minor"/>
      </rPr>
      <t xml:space="preserve">.
Todas as NC constatadas em uma avaliação devem ser registradas somente na aba </t>
    </r>
    <r>
      <rPr>
        <b/>
        <sz val="11"/>
        <color theme="1"/>
        <rFont val="Calibri"/>
        <family val="2"/>
        <scheme val="minor"/>
      </rPr>
      <t>(2)-RelatorioAvaliacao</t>
    </r>
    <r>
      <rPr>
        <sz val="11"/>
        <color theme="1"/>
        <rFont val="Calibri"/>
        <family val="2"/>
        <scheme val="minor"/>
      </rPr>
      <t xml:space="preserve"> do FOR-Cgcre-302, segundo redação padronizada entre chaves { }, abrindo e fechando uma chave para individualizar cada NC. As NC </t>
    </r>
    <r>
      <rPr>
        <b/>
        <sz val="11"/>
        <color theme="1"/>
        <rFont val="Calibri"/>
        <family val="2"/>
        <scheme val="minor"/>
      </rPr>
      <t>não devem ser numeradas</t>
    </r>
    <r>
      <rPr>
        <sz val="11"/>
        <color theme="1"/>
        <rFont val="Calibri"/>
        <family val="2"/>
        <scheme val="minor"/>
      </rPr>
      <t xml:space="preserve">, sendo que o avaliador deve indicar no texto da própria NC (entre chaves) a qual tipo de acreditação a NC se refere, preferencialmente ao final do texto. Não é necessário escrever "NC" (ou usar outros códigos) entre as chaves, bastando escrever diretamente o texto da evidência da não conformidade entre chaves.
Podem ser inseridas mais de uma NC na mesma célula, desde que devidamente individualizadas em cada abertura e fechamento entre chaves { }. A abertura e fechamento de chaves { } é imprescindível para a individualização de cada NC. Ou seja, não se deve incluir dentro de uma mesma abertura e fechamento de chaves mais de uma NC distinta, para as quais se esperam tratamentos distintos. Em situações como essa, deve-se abrir e fechar chaves para cada NC separadamente
Ex1: </t>
    </r>
    <r>
      <rPr>
        <sz val="11"/>
        <color rgb="FFFF0000"/>
        <rFont val="Calibri"/>
        <family val="2"/>
        <scheme val="minor"/>
      </rPr>
      <t>{O organismo não apresentou os registros fotográficos obrigatórios da inspeção de CIPP n.º XXX (PP)}</t>
    </r>
    <r>
      <rPr>
        <sz val="11"/>
        <color theme="1"/>
        <rFont val="Calibri"/>
        <family val="2"/>
        <scheme val="minor"/>
      </rPr>
      <t xml:space="preserve"> e </t>
    </r>
    <r>
      <rPr>
        <sz val="11"/>
        <color rgb="FFFF0000"/>
        <rFont val="Calibri"/>
        <family val="2"/>
        <scheme val="minor"/>
      </rPr>
      <t xml:space="preserve">{O organismo não apresentou as filmagens da inspeção de CSV n.º YYY (SV)}. 
</t>
    </r>
    <r>
      <rPr>
        <sz val="11"/>
        <rFont val="Calibri"/>
        <family val="2"/>
        <scheme val="minor"/>
      </rPr>
      <t>Ex2:</t>
    </r>
    <r>
      <rPr>
        <sz val="11"/>
        <color rgb="FFFF0000"/>
        <rFont val="Calibri"/>
        <family val="2"/>
        <scheme val="minor"/>
      </rPr>
      <t xml:space="preserve"> {O organismo não possui procedimentos documentados para controle de documentos externos (SV, PP e IV)}</t>
    </r>
    <r>
      <rPr>
        <sz val="11"/>
        <color theme="1"/>
        <rFont val="Calibri"/>
        <family val="2"/>
        <scheme val="minor"/>
      </rPr>
      <t xml:space="preserve">
As chaves são obrigatórias. Uma boa prática opcional é formatar a redação final da NC em </t>
    </r>
    <r>
      <rPr>
        <sz val="11"/>
        <rFont val="Calibri"/>
        <family val="2"/>
        <scheme val="minor"/>
      </rPr>
      <t>cor vermelha</t>
    </r>
    <r>
      <rPr>
        <sz val="11"/>
        <color theme="1"/>
        <rFont val="Calibri"/>
        <family val="2"/>
        <scheme val="minor"/>
      </rPr>
      <t>.</t>
    </r>
  </si>
  <si>
    <r>
      <t xml:space="preserve">R: </t>
    </r>
    <r>
      <rPr>
        <sz val="11"/>
        <color theme="1"/>
        <rFont val="Calibri"/>
        <family val="2"/>
        <scheme val="minor"/>
      </rPr>
      <t xml:space="preserve">Somente se o serviço em específico foi testemunhado, deve-se marcar "Sim" para a testemunha e preencher os dados que identifiquem a amostra. A depender do tipo de acreditação em questão, a identificação mais adequada para a amostra pode ser uma nota fiscal, uma placa de veículo, um endereço etc. Os dados de um serviço testemunhado serão automaticamente transferidos para a aba </t>
    </r>
    <r>
      <rPr>
        <b/>
        <sz val="11"/>
        <color theme="1"/>
        <rFont val="Calibri"/>
        <family val="2"/>
        <scheme val="minor"/>
      </rPr>
      <t>(8)-InspecoesTestemunhadas</t>
    </r>
    <r>
      <rPr>
        <sz val="11"/>
        <color theme="1"/>
        <rFont val="Calibri"/>
        <family val="2"/>
        <scheme val="minor"/>
      </rPr>
      <t>, onde será possível incluir um relato sucinto sobre a inspeção testemunhada.</t>
    </r>
  </si>
  <si>
    <t>33) Durante a avaliação, me deparei com registros que não permitem o preenchimento de todas as informações da aba constituição legal (3), ou existem informações adicionais nesses documentos que entendo serem relevantes. Onde inserir?</t>
  </si>
  <si>
    <r>
      <t>R:</t>
    </r>
    <r>
      <rPr>
        <sz val="11"/>
        <color theme="1"/>
        <rFont val="Calibri"/>
        <family val="2"/>
        <scheme val="minor"/>
      </rPr>
      <t xml:space="preserve"> Todo esse formulário foi feito originalmente para garantir uma boa experiência visual utilizando um zoom de 130% da tela do excel e resolução mínima de 1366x768. No entanto, a partir da revisão 23, onde as abas (5)-RelacaoEscopos e (7)-ListaEquipamentos contam com uma grande quantidade de colunas, é recomendável a diminuição do zoom para 100%.</t>
    </r>
  </si>
  <si>
    <r>
      <t>R:</t>
    </r>
    <r>
      <rPr>
        <sz val="11"/>
        <color theme="1"/>
        <rFont val="Calibri"/>
        <family val="2"/>
        <scheme val="minor"/>
      </rPr>
      <t xml:space="preserve"> Nesta aba devem ser preenchidas as dimensões de infraestrutura do local de inspeção do organismo, bem como dimensões específicas da linha de inspeção veicular. Esta aba somente é aplicável quando houver avaliação dos esquemas de Segurança Veicular (SV), Inspeção Veicular (IV) ou Produtos Perigosos (PP). Havendo pelo menos um destes esquemas de acreditação na avaliação no local, esta aba deve ser preenchida com as medidas constatadas pela equipe na avaliação no local.</t>
    </r>
  </si>
  <si>
    <t>43) O que são as perguntas das células verdes que constam nas abas NT019-AnexosBCD, NT019-AnexoB, NT019-AnexoD e NT019-AnexoE?</t>
  </si>
  <si>
    <r>
      <t>R:</t>
    </r>
    <r>
      <rPr>
        <sz val="11"/>
        <color theme="1"/>
        <rFont val="Calibri"/>
        <family val="2"/>
        <scheme val="minor"/>
      </rPr>
      <t xml:space="preserve"> As perguntas em fundo verde nessas abas são perguntas ou outras informações relevantes específicas dos esquemas de Segurança Veicular (SV), Inspeção Veicular (IV), Produtos Perigosos (PP) e Ensaios Não Destrutivos (END) herdadas das antigas Listas de Verificação Técnica (LVT) de uso dos avaliadores técnicos. Especificamente para o caso de END (aba NT019-AnexoE), somente algumas perguntas de fundo verde são de resposta obrigatória, a depender da técnica de inspeção. Para o caso de SV, IV e PP, todas as perguntas de fundo verde são de resposta obrigatória em todas as avaliações destes esquemas.</t>
    </r>
  </si>
  <si>
    <t>dinamômetro de 1000 N (mínimo) - aplicável a reboques PBT até 7500 N</t>
  </si>
  <si>
    <t>balança de 1000 N (mínimo) - aplicável a reboques PBT até 7500 N</t>
  </si>
  <si>
    <t>Área administrativa (m²)</t>
  </si>
  <si>
    <t>Área de atendimento aos clientes (m²)</t>
  </si>
  <si>
    <t>Largura (m)</t>
  </si>
  <si>
    <t>Altura (m)</t>
  </si>
  <si>
    <t>Fosso de inspeção - comprimento (m)</t>
  </si>
  <si>
    <t>Fosso de inspeção - largura (m)</t>
  </si>
  <si>
    <t>Fosso de inspeção - altura (m)</t>
  </si>
  <si>
    <t>Comprimento (m)</t>
  </si>
  <si>
    <t>Largura interna (m)</t>
  </si>
  <si>
    <t>Altura do pé-direito (m)</t>
  </si>
  <si>
    <t>Altura de entrada e saída de veículos e equipamentos rodoviários (m)</t>
  </si>
  <si>
    <t>Largura de entrada e saída de veículos e equipamentos rodoviários (m)</t>
  </si>
  <si>
    <t>45) Quando digito as medidas na aba (9)-DimLocalInspecao aparecem ícones. O que significam? E quando algum ícone não aparece, o que significa?</t>
  </si>
  <si>
    <r>
      <t>R:</t>
    </r>
    <r>
      <rPr>
        <sz val="11"/>
        <color theme="1"/>
        <rFont val="Calibri"/>
        <family val="2"/>
        <scheme val="minor"/>
      </rPr>
      <t xml:space="preserve"> O ícone verde com sinal de "confere" significa que a medida evidenciada (linha de inspeção, local de inspeção etc) está em conformidade às normas e regulamentos aplicáveis. Quando ao círculo vermelho com um "x" aparece ao digitar uma medida, significa que a medida evidenciada não está em conformidade à norma ou regulamento aplicável. Neste caso, deve ser aberta uma não conformidade no requisito 6.2.1, indicando-a na aba (2)-RelatorioAvaliacao.
Caso você digite uma medida e nenhum ícone (verde ou vermelho) tenha aparecido, certifique-se de que você preencheu todas as células aplicáveis, como o tipo da linha de inspeção (por exemplo). Por fim, você pode apertar a tecla </t>
    </r>
    <r>
      <rPr>
        <b/>
        <sz val="11"/>
        <color theme="1"/>
        <rFont val="Calibri"/>
        <family val="2"/>
        <scheme val="minor"/>
      </rPr>
      <t>F9</t>
    </r>
    <r>
      <rPr>
        <sz val="11"/>
        <color theme="1"/>
        <rFont val="Calibri"/>
        <family val="2"/>
        <scheme val="minor"/>
      </rPr>
      <t xml:space="preserve"> do seu teclado para a planilha recalcular automaticamente e atualizar todas as fórmulas. A aba (9)-DimLocalInspecao foi preparada para inserir até 4 linhas de inspeção de segurança veicular.</t>
    </r>
  </si>
  <si>
    <t>M1, M2, M3</t>
  </si>
  <si>
    <t>FABRICAÇÃO NO SETOR DE ÓLEO E GÁS</t>
  </si>
  <si>
    <t>OG</t>
  </si>
  <si>
    <r>
      <rPr>
        <b/>
        <sz val="11"/>
        <color theme="1"/>
        <rFont val="Calibri"/>
        <family val="2"/>
        <scheme val="minor"/>
      </rPr>
      <t xml:space="preserve">R: </t>
    </r>
    <r>
      <rPr>
        <sz val="11"/>
        <color theme="1"/>
        <rFont val="Calibri"/>
        <family val="2"/>
        <scheme val="minor"/>
      </rPr>
      <t xml:space="preserve">As abas </t>
    </r>
    <r>
      <rPr>
        <b/>
        <sz val="11"/>
        <color theme="1"/>
        <rFont val="Calibri"/>
        <family val="2"/>
        <scheme val="minor"/>
      </rPr>
      <t>vermelhas e amarelas</t>
    </r>
    <r>
      <rPr>
        <sz val="11"/>
        <color theme="1"/>
        <rFont val="Calibri"/>
        <family val="2"/>
        <scheme val="minor"/>
      </rPr>
      <t xml:space="preserve"> possuem requisitos normativos (ABNT NBR ISO/IEC 17020 e NIT-Diois-019) que devem ser avaliados pela equipe avaliadora, que deve concluir sobre  a Conformidade ou Não Conformidade do organismo. Já as abas </t>
    </r>
    <r>
      <rPr>
        <b/>
        <sz val="11"/>
        <color theme="1"/>
        <rFont val="Calibri"/>
        <family val="2"/>
        <scheme val="minor"/>
      </rPr>
      <t>azuis</t>
    </r>
    <r>
      <rPr>
        <sz val="11"/>
        <color theme="1"/>
        <rFont val="Calibri"/>
        <family val="2"/>
        <scheme val="minor"/>
      </rPr>
      <t xml:space="preserve"> </t>
    </r>
    <r>
      <rPr>
        <sz val="11"/>
        <color theme="1"/>
        <rFont val="Calibri"/>
        <family val="2"/>
        <scheme val="minor"/>
      </rPr>
      <t xml:space="preserve">contemplam dados adicionais sobre a avaliação e sobre o organismo de inspeção. A diferença entre as abas vermelha e amarela é que as abas </t>
    </r>
    <r>
      <rPr>
        <b/>
        <sz val="11"/>
        <color theme="1"/>
        <rFont val="Calibri"/>
        <family val="2"/>
        <scheme val="minor"/>
      </rPr>
      <t>vermelhas são de preenchimento obrigatório para todos os tipos de acreditação</t>
    </r>
    <r>
      <rPr>
        <sz val="11"/>
        <color theme="1"/>
        <rFont val="Calibri"/>
        <family val="2"/>
        <scheme val="minor"/>
      </rPr>
      <t xml:space="preserve">. Já as abas </t>
    </r>
    <r>
      <rPr>
        <b/>
        <sz val="11"/>
        <color theme="1"/>
        <rFont val="Calibri"/>
        <family val="2"/>
        <scheme val="minor"/>
      </rPr>
      <t>amarelas são de preenchimento obrigatório a depender do tipo de acreditação envolvido na avaliação</t>
    </r>
    <r>
      <rPr>
        <sz val="11"/>
        <color theme="1"/>
        <rFont val="Calibri"/>
        <family val="2"/>
        <scheme val="minor"/>
      </rPr>
      <t>. Ex: aba "NT019-AnexoB" somente é obrigatória caso a avaliação contemple Segurança Veicular (SV).</t>
    </r>
  </si>
  <si>
    <r>
      <rPr>
        <b/>
        <sz val="11"/>
        <color theme="1"/>
        <rFont val="Calibri"/>
        <family val="2"/>
        <scheme val="minor"/>
      </rPr>
      <t>R:</t>
    </r>
    <r>
      <rPr>
        <sz val="11"/>
        <color theme="1"/>
        <rFont val="Calibri"/>
        <family val="2"/>
        <scheme val="minor"/>
      </rPr>
      <t xml:space="preserve"> Nesse caso, além de todas as abas azuis*, devem ser preenchidas as seguintes abas:
- (2)-RelatorioAvaliacao
- NT019-AnexosBCD
- NT019-AnexoB
- NT019-AnexoC
- NT019-AnexoD
* exceto se a avaliação for somente de concessão ou somente extensão de escopo, quando pela inexistência de registros a serem amostrados a aba (6)-AmostRegistros é dispensável.</t>
    </r>
  </si>
  <si>
    <r>
      <rPr>
        <b/>
        <sz val="11"/>
        <color theme="1"/>
        <rFont val="Calibri"/>
        <family val="2"/>
        <scheme val="minor"/>
      </rPr>
      <t>R:</t>
    </r>
    <r>
      <rPr>
        <sz val="11"/>
        <color theme="1"/>
        <rFont val="Calibri"/>
        <family val="2"/>
        <scheme val="minor"/>
      </rPr>
      <t xml:space="preserve"> As abas (2)-RelatorioAvaliacao, NT019-AnexosBCD e NT019-AnexoB devem ser preenchidas nesse caso, além de todas as abas azuis*.
* exceto se a avaliação for somente de concessão ou somente extensão de escopo, quando pela inexistência de registros a serem amostrados a aba (6)-AmostRegistros é dispensável.</t>
    </r>
  </si>
  <si>
    <r>
      <t>R:</t>
    </r>
    <r>
      <rPr>
        <sz val="11"/>
        <color theme="1"/>
        <rFont val="Calibri"/>
        <family val="2"/>
        <scheme val="minor"/>
      </rPr>
      <t xml:space="preserve"> A aba (8)-InspecoesTestemunhadas deve ser preenchida com informações sucintas e relevantes sobre as inspeções que foram testemunhadas durante a avaliação no local. Também, deve ser preenchido quanto tempo durou a inspeção realizada pelo organismo, em minutos.
Os serviços listados nas células de fundo azul da aba (8)-InspecoesTestemunhadas são extraídos automaticamente da aba (5)-RelacaoEscopos. Se eles não constarem na aba (8)-InspecoesTestemunhadas automaticamente, deve ser verificado, na aba </t>
    </r>
    <r>
      <rPr>
        <b/>
        <sz val="11"/>
        <color theme="1"/>
        <rFont val="Calibri"/>
        <family val="2"/>
        <scheme val="minor"/>
      </rPr>
      <t>(5)-RelacaoEscopos</t>
    </r>
    <r>
      <rPr>
        <sz val="11"/>
        <color theme="1"/>
        <rFont val="Calibri"/>
        <family val="2"/>
        <scheme val="minor"/>
      </rPr>
      <t xml:space="preserve">, se:
- os escopos constam com status "Acreditado", "Solicitado" ou "Suspenso";
- o procedimento do serviço foi preenchido;
- se a coluna "testemunhado" para o serviço consta com resposta "Sim";
- se os dados da amostra testemunhada estão preenchidos.
Caso os serviços ainda não apareçam na aba (8)-InspecoesTestemunhadas, deve-se apertar a tecla </t>
    </r>
    <r>
      <rPr>
        <b/>
        <sz val="11"/>
        <color theme="1"/>
        <rFont val="Calibri"/>
        <family val="2"/>
        <scheme val="minor"/>
      </rPr>
      <t>F9</t>
    </r>
    <r>
      <rPr>
        <sz val="11"/>
        <color theme="1"/>
        <rFont val="Calibri"/>
        <family val="2"/>
        <scheme val="minor"/>
      </rPr>
      <t xml:space="preserve"> do teclado (para Microsoft Excel), ou o botão equivalente para calcular/atualizar toda a planilha (para outros </t>
    </r>
    <r>
      <rPr>
        <i/>
        <sz val="11"/>
        <color theme="1"/>
        <rFont val="Calibri"/>
        <family val="2"/>
        <scheme val="minor"/>
      </rPr>
      <t>softwares</t>
    </r>
    <r>
      <rPr>
        <sz val="11"/>
        <color theme="1"/>
        <rFont val="Calibri"/>
        <family val="2"/>
        <scheme val="minor"/>
      </rPr>
      <t xml:space="preserve">). </t>
    </r>
    <r>
      <rPr>
        <b/>
        <sz val="11"/>
        <color rgb="FFFF0000"/>
        <rFont val="Calibri"/>
        <family val="2"/>
        <scheme val="minor"/>
      </rPr>
      <t>Recomenda-se preencher as células em branco da aba (8)-InspecoesTestemunhadas somente depois que todas as células listando os serviços estejam efetivamente corretas e completamente já preenchidas.</t>
    </r>
  </si>
  <si>
    <t>RELATÓRIO DE AVALIAÇÃO DE ORGANISMOS DE INSPEÇÃO (RAO)
ABNT NBR ISO/IEC 17020:2012
9 - Dimensões Específicas do Local de Inspeção e de Equipamentos-Chave (somente SV, IV e PP)</t>
  </si>
  <si>
    <t>N.º Processo principal Orquestra</t>
  </si>
  <si>
    <r>
      <t xml:space="preserve">Descrição
</t>
    </r>
    <r>
      <rPr>
        <i/>
        <sz val="10"/>
        <rFont val="Calibri"/>
        <family val="2"/>
        <scheme val="minor"/>
      </rPr>
      <t xml:space="preserve">(não utilize abreviações e priorize selecionar equipamentos previamente cadastrados - ver </t>
    </r>
    <r>
      <rPr>
        <b/>
        <i/>
        <sz val="10"/>
        <color rgb="FFFF0000"/>
        <rFont val="Calibri"/>
        <family val="2"/>
        <scheme val="minor"/>
      </rPr>
      <t>FAQ 40</t>
    </r>
    <r>
      <rPr>
        <i/>
        <sz val="10"/>
        <rFont val="Calibri"/>
        <family val="2"/>
        <scheme val="minor"/>
      </rPr>
      <t>)</t>
    </r>
  </si>
  <si>
    <r>
      <t xml:space="preserve"> - Os serviços listados a seguir são extraídos da aba </t>
    </r>
    <r>
      <rPr>
        <b/>
        <i/>
        <sz val="8"/>
        <color theme="1"/>
        <rFont val="Calibri"/>
        <family val="2"/>
        <scheme val="minor"/>
      </rPr>
      <t>(5)-RelacaoEscopos</t>
    </r>
    <r>
      <rPr>
        <i/>
        <sz val="8"/>
        <color theme="1"/>
        <rFont val="Calibri"/>
        <family val="2"/>
        <scheme val="minor"/>
      </rPr>
      <t>. Se eles não constarem abaixo, verifique a aba (5) ou</t>
    </r>
    <r>
      <rPr>
        <b/>
        <i/>
        <sz val="8"/>
        <color rgb="FFFF0000"/>
        <rFont val="Calibri"/>
        <family val="2"/>
        <scheme val="minor"/>
      </rPr>
      <t xml:space="preserve"> aperte a tecla F9</t>
    </r>
    <r>
      <rPr>
        <i/>
        <sz val="8"/>
        <color theme="1"/>
        <rFont val="Calibri"/>
        <family val="2"/>
        <scheme val="minor"/>
      </rPr>
      <t xml:space="preserve"> do teclado. </t>
    </r>
    <r>
      <rPr>
        <b/>
        <i/>
        <sz val="8"/>
        <color theme="1"/>
        <rFont val="Calibri"/>
        <family val="2"/>
        <scheme val="minor"/>
      </rPr>
      <t>Recomenda-se preencher as células em branco somente depois que todas as células à esquerda estejam corretas</t>
    </r>
    <r>
      <rPr>
        <i/>
        <sz val="8"/>
        <color theme="1"/>
        <rFont val="Calibri"/>
        <family val="2"/>
        <scheme val="minor"/>
      </rPr>
      <t xml:space="preserve">. </t>
    </r>
    <r>
      <rPr>
        <b/>
        <i/>
        <sz val="8"/>
        <color rgb="FFFF0000"/>
        <rFont val="Calibri"/>
        <family val="2"/>
        <scheme val="minor"/>
      </rPr>
      <t>Ver FAQ 41</t>
    </r>
    <r>
      <rPr>
        <i/>
        <sz val="8"/>
        <color theme="1"/>
        <rFont val="Calibri"/>
        <family val="2"/>
        <scheme val="minor"/>
      </rPr>
      <t>.</t>
    </r>
  </si>
  <si>
    <r>
      <rPr>
        <b/>
        <sz val="8"/>
        <color rgb="FFFF0000"/>
        <rFont val="Calibri"/>
        <family val="2"/>
        <scheme val="minor"/>
      </rPr>
      <t>OBS:</t>
    </r>
    <r>
      <rPr>
        <sz val="8"/>
        <color rgb="FFFF0000"/>
        <rFont val="Calibri"/>
        <family val="2"/>
        <scheme val="minor"/>
      </rPr>
      <t xml:space="preserve"> para atualizar os cálculos, pressione a tecla </t>
    </r>
    <r>
      <rPr>
        <b/>
        <sz val="8"/>
        <color rgb="FFFF0000"/>
        <rFont val="Calibri"/>
        <family val="2"/>
        <scheme val="minor"/>
      </rPr>
      <t>F9</t>
    </r>
    <r>
      <rPr>
        <sz val="8"/>
        <color rgb="FFFF0000"/>
        <rFont val="Calibri"/>
        <family val="2"/>
        <scheme val="minor"/>
      </rPr>
      <t xml:space="preserve"> do teclado.</t>
    </r>
  </si>
  <si>
    <t>Os Supervisores Técnicos e inspetores são técnicos habilitados com registro no respectivo Conselho de Classe?</t>
  </si>
  <si>
    <t>O Responsável Técnico está devidamente registrado no seu respectivo Conselho de Classe?</t>
  </si>
  <si>
    <t>Os Supervisores Técnicos e inspetores possuem Certificado IF ABNT NBR 16278 ou API, compatíveis com as modalidades?</t>
  </si>
  <si>
    <t>O organismo de Inspeção mantém programa documentado de monitoramento de inspetores, Supervisor Técnico (ST), Responsável Técnico (RT) e outras funções que afetam a gestão, desempenho, registro ou relato das inspeções, considerando as diferenças de atuação e atribuições específicas?</t>
  </si>
  <si>
    <t>O programa de monitoramento abrange todos os escopos acreditados, durante um ciclo de acreditação?</t>
  </si>
  <si>
    <t>A sistemática de monitoramento abrange, no mínimo, o acompanhamento presencial de inspeções e a análise periódica de processos?</t>
  </si>
  <si>
    <t>O organismo possui procedimentos documentados para o planejamento e para a realização de serviços de inspeção de fabricação (IF), devidamente validados pelo ST, de acordo com seu escopo acreditado?</t>
  </si>
  <si>
    <t>O organismo possui um sistema de controle de contrato ou de ordens de serviço de forma a assegurar que seja realizada uma análise crítica do contrato?</t>
  </si>
  <si>
    <t>O sistema de controle de contrato ou de ordens de serviço inclui todos os itens do requisito I.7.1.5a da NIT-Diois-019?</t>
  </si>
  <si>
    <t>7.1.5b</t>
  </si>
  <si>
    <t>O contrato entre fornecedor e organismo de inspeção prevê acesso aos documentos de fabricação e registros de inspeção do organismo de inspeção à Cgcre?</t>
  </si>
  <si>
    <t>Observações ou dados obtidos durante a inspeção são registrados no ato da inspeção?</t>
  </si>
  <si>
    <t>No caso de amostragem, a identificação das amostras indicam as peças especificamente inspecionadas, permitindo haver uma correlação precisa com os resultados da inspeção?</t>
  </si>
  <si>
    <t>A situação da amostra ensaiada é claramente indicada a qualquer momento (aceita ou rejeitada e ensaiada ou não ensaiada)?</t>
  </si>
  <si>
    <t>O organismo assegura que o cliente admite inspeção por amostragem?</t>
  </si>
  <si>
    <t>O sistema permite que os documentos das especificações para fabricação, os registros relacionados no subitem I.7.1.5a da NIT-Diois-019, os registros de inspeção e certificados de inspeção (CI) emitidos e cancelados sejam rastreados em ordem cronológica?</t>
  </si>
  <si>
    <t>O organismo mantém em arquivo físico e eletrônico os registros dos resultados de todas as inspeções realizadas, com: (a) Ordem de serviço ou contrato assinado pelo contratante; (b) Relatório de inspeção contendo a lista de verificação dos itens inspecionados e registros fotográficos; (c) Certificados de Conformidade emitido pelo fornecedor para os materiais fabricados (CoC); (c) Registros de Inspeção; (d) Certificados de Inspeção (CI)?</t>
  </si>
  <si>
    <t>O organismo mantém, no mínimo, os seguintes registros fotográficos obtidos durante a realização das inspeções com data (DD/MM/AAAA) e hora local (hh:mm) gravadas na imagem automaticamente: 
(A) Traçado da rede de distribuição interna (partes aparentes)? (B) Abrigo de medição e regulagem, evidenciando os reguladores de pressão, válvulas de bloqueio e medidores de vazão de gás? (C) Aparelhos a gás instalados? (D) Aberturas de ventilação? (E) Sistema de exaustão? (F) Não conformidades apontadas?</t>
  </si>
  <si>
    <t>Os registros das inspeções são armazenados por um período mínimo de 10 (dez) anos, contado a partir da aceitação total/final dos serviços contratados?</t>
  </si>
  <si>
    <t>O organismo fornece à Diois o acesso ao sistema informatizado, via internet, organizada por Ordem de serviço ou contrato assinado pelo contratante e contendo no mínimo os documentos relacionados no subitem I.7.3.1b da NIT-Diois-019?</t>
  </si>
  <si>
    <t>O sistema para a disponibilização dos relatórios de inspeções e dos registros fotográficos via internet atende aos requisitos definidos no Anexo I da NIT-Diois-019?</t>
  </si>
  <si>
    <t>Os registros fotográficos atendem aos requisitos definidos no Anexo I da NIT-Diois-019?</t>
  </si>
  <si>
    <t>O organismo fornece à Diois, via Internet, o acesso a relatórios mensais com o número de inspeções realizadas, indicando o número de aprovações e reprovações, por escopo?</t>
  </si>
  <si>
    <t>O organismo mantém relatório de reprovações discriminando o item reprovado permitindo a identificação e localização dos desvios encontrados e, onde apropriado, a segregação de componentes com defeitos?</t>
  </si>
  <si>
    <t>É possível exportar os relatórios mensais do requisito I.7.3.1g da NIT-Diois-019 para uma planilha Excel?</t>
  </si>
  <si>
    <t>Quando corrigidos, os registros de inspeção e listas de verificação atendem ao procedimento estabelecido para tanto?</t>
  </si>
  <si>
    <t>7.3.1l</t>
  </si>
  <si>
    <t>O organismo registra o uso ou reparo do produto que não esteja em conformidade com os requisitos especificados, para fins de obtenção de aceitação, e mantêm registros sobre a natureza da não conformidade?</t>
  </si>
  <si>
    <t>7.3.1m</t>
  </si>
  <si>
    <t>O organismo mantém em arquivo todas as evidências pertinentes aos parâmetros de inspeção de fabricação utilizados em suas atividades?</t>
  </si>
  <si>
    <t>7.4.1d</t>
  </si>
  <si>
    <t>O organismo emite os registros de inspeção em meio eletrônico para o contratante e para o arquivo do organismo?</t>
  </si>
  <si>
    <t>O relatório de inspeção, além de conter as evidências que permitam o julgamento quanto ao atendimento dos requisitos técnicos contratuais, permite rastreabilidade à ordem de serviço e ao CI, quando este tiver sido emitido?</t>
  </si>
  <si>
    <t>O certificado e os relatórios de inspeção possuem um mecanismo de verificação de autenticidade usando QRcode?</t>
  </si>
  <si>
    <t>O organismo registra no relatório de inspeção situações que impeçam a realização do ensaio, tais como: acesso restringido, acabamento inadequado, temperatura superficial, etc?</t>
  </si>
  <si>
    <t>O organismo prepara relatório da avaliação do planejamento e do cronograma de execução do processo de fabricação?</t>
  </si>
  <si>
    <t>LVT</t>
  </si>
  <si>
    <r>
      <t>R:</t>
    </r>
    <r>
      <rPr>
        <sz val="11"/>
        <color theme="1"/>
        <rFont val="Calibri"/>
        <family val="2"/>
        <scheme val="minor"/>
      </rPr>
      <t xml:space="preserve"> A aba (7)-ListaEquipamentos deve listar os equipamentos que possuem influência significativa nas atividades de inspeção. Todas as colunas devem ser preenchidas, na medida do possível e aplicabilidade para o equipamento, conforme o que segue para cada tipo de acreditação:
SV, IV e PP: todos os equipamentos do organismo devem ser listados.
END, EEE, IG, CFT, EI e OG: somente os equipamentos utilizados nas inspeções testemunhadas devem ser listados.
Na primeira coluna </t>
    </r>
    <r>
      <rPr>
        <b/>
        <sz val="11"/>
        <color theme="1"/>
        <rFont val="Calibri"/>
        <family val="2"/>
        <scheme val="minor"/>
      </rPr>
      <t xml:space="preserve">Descrição do Equipamento </t>
    </r>
    <r>
      <rPr>
        <sz val="11"/>
        <color theme="1"/>
        <rFont val="Calibri"/>
        <family val="2"/>
        <scheme val="minor"/>
      </rPr>
      <t xml:space="preserve">deve-se </t>
    </r>
    <r>
      <rPr>
        <b/>
        <sz val="11"/>
        <color theme="1"/>
        <rFont val="Calibri"/>
        <family val="2"/>
        <scheme val="minor"/>
      </rPr>
      <t>priorizar a seleção de um equipamento já existente na lista suspensa para o esquema de inspeção</t>
    </r>
    <r>
      <rPr>
        <sz val="11"/>
        <color theme="1"/>
        <rFont val="Calibri"/>
        <family val="2"/>
        <scheme val="minor"/>
      </rPr>
      <t xml:space="preserve">. Porém, se o equipamento não consta na lista, pode ser incluído um novo equipamento.
Caso a informação requerida pelas demais colunas da Lista de Equipamentos não seja aplicável para um equipamento em específico, deve-se preencher com </t>
    </r>
    <r>
      <rPr>
        <b/>
        <sz val="11"/>
        <color theme="1"/>
        <rFont val="Calibri"/>
        <family val="2"/>
        <scheme val="minor"/>
      </rPr>
      <t>N/A</t>
    </r>
    <r>
      <rPr>
        <sz val="11"/>
        <color theme="1"/>
        <rFont val="Calibri"/>
        <family val="2"/>
        <scheme val="minor"/>
      </rPr>
      <t xml:space="preserve"> (exceto para células de datas, onde se deve deixar a célula em branco). Em cada linha da aba (7)-ListaEquipamentos deve constar </t>
    </r>
    <r>
      <rPr>
        <b/>
        <sz val="11"/>
        <color theme="1"/>
        <rFont val="Calibri"/>
        <family val="2"/>
        <scheme val="minor"/>
      </rPr>
      <t>um único equipamento</t>
    </r>
    <r>
      <rPr>
        <sz val="11"/>
        <color theme="1"/>
        <rFont val="Calibri"/>
        <family val="2"/>
        <scheme val="minor"/>
      </rPr>
      <t xml:space="preserve">. Logo, por exemplo, se um organismo de inspeção possuir 4 manômetros, - mesmo que tenham características idênticas -, os 4 manômetros devem ser listados em 4 linhas distintas da tabela.
Se o organismo possuir </t>
    </r>
    <r>
      <rPr>
        <b/>
        <sz val="11"/>
        <color theme="1"/>
        <rFont val="Calibri"/>
        <family val="2"/>
        <scheme val="minor"/>
      </rPr>
      <t>um único equipamento</t>
    </r>
    <r>
      <rPr>
        <sz val="11"/>
        <color theme="1"/>
        <rFont val="Calibri"/>
        <family val="2"/>
        <scheme val="minor"/>
      </rPr>
      <t xml:space="preserve"> mas que é </t>
    </r>
    <r>
      <rPr>
        <b/>
        <sz val="11"/>
        <color theme="1"/>
        <rFont val="Calibri"/>
        <family val="2"/>
        <scheme val="minor"/>
      </rPr>
      <t>utilizado em mais de um tipo de acreditação</t>
    </r>
    <r>
      <rPr>
        <sz val="11"/>
        <color theme="1"/>
        <rFont val="Calibri"/>
        <family val="2"/>
        <scheme val="minor"/>
      </rPr>
      <t xml:space="preserve"> (p.ex., um único paquímetro que é utilizado nas inspeções de SV, IV e PP), </t>
    </r>
    <r>
      <rPr>
        <b/>
        <sz val="11"/>
        <color theme="1"/>
        <rFont val="Calibri"/>
        <family val="2"/>
        <scheme val="minor"/>
      </rPr>
      <t>não é necessário listar três vezes</t>
    </r>
    <r>
      <rPr>
        <sz val="11"/>
        <color theme="1"/>
        <rFont val="Calibri"/>
        <family val="2"/>
        <scheme val="minor"/>
      </rPr>
      <t xml:space="preserve">. Por ser um </t>
    </r>
    <r>
      <rPr>
        <b/>
        <sz val="11"/>
        <color theme="1"/>
        <rFont val="Calibri"/>
        <family val="2"/>
        <scheme val="minor"/>
      </rPr>
      <t>único equipamento</t>
    </r>
    <r>
      <rPr>
        <sz val="11"/>
        <color theme="1"/>
        <rFont val="Calibri"/>
        <family val="2"/>
        <scheme val="minor"/>
      </rPr>
      <t xml:space="preserve">, deve constar </t>
    </r>
    <r>
      <rPr>
        <b/>
        <sz val="11"/>
        <color theme="1"/>
        <rFont val="Calibri"/>
        <family val="2"/>
        <scheme val="minor"/>
      </rPr>
      <t>uma única vez</t>
    </r>
    <r>
      <rPr>
        <sz val="11"/>
        <color theme="1"/>
        <rFont val="Calibri"/>
        <family val="2"/>
        <scheme val="minor"/>
      </rPr>
      <t xml:space="preserve"> na lista de equipamentos.</t>
    </r>
  </si>
  <si>
    <t>Produtos sólidos a granel ou fracionados</t>
  </si>
  <si>
    <t>O Medidor de Nível Sonoro-MNS (ou equivalente) e seus acessórios são classe 1 ou classe 2 segundo a IEC-60651:1979 ou IEC 61672-1:2002?</t>
  </si>
  <si>
    <t>Avaliador Técnico</t>
  </si>
  <si>
    <t>frenômetro para veículos de duas rodas (motocicletas)</t>
  </si>
  <si>
    <t>Os inspetores responsáveis pela inspeção interna de equipamentos rodoviários para o transporte de produtos perigosos possuem Certificado de Capacitação para o trabalho em espaço confinado de acordo com a NR 33 dentro do prazo de validade, além da manutenção dos registros de qualificação do instrutor?</t>
  </si>
  <si>
    <t>O pessoal do organismo de inspeção (inspetores/RT/ST-PP) responsável pela execução e aprovação dos ensaios não destrutivos possuem treinamento específico nas técnicas de END empregadas pelo organismo?</t>
  </si>
  <si>
    <t>Largura da área de inspeção</t>
  </si>
  <si>
    <t>Altura da área de inspeção</t>
  </si>
  <si>
    <t>O organismo mantém arquivados os registros dos resultados de todas as inspeções realizadas por um período mínimo de 3 (três) anos e, no caso de segurança veicular, por um período mínimo de 5 (cinco) anos?</t>
  </si>
  <si>
    <t>Os pontos de calibração abrangem, no mínimo, todos os intervalos de medição do equipamento utilizado nas inspeções?</t>
  </si>
  <si>
    <t>anemômetro</t>
  </si>
  <si>
    <t>termo-higrômetro</t>
  </si>
  <si>
    <t>6.1.2a
(SV, IV)</t>
  </si>
  <si>
    <t>O RT do organismo é um engenheiro habilitado e está devidamente registrado no Conselho de classe?</t>
  </si>
  <si>
    <t>6.1.2b
(SV, IV)</t>
  </si>
  <si>
    <t>O RT do organismo cujas atribuições não sejam compatíveis com o escopo acreditado é devidamente autorizado pelo Conselho de classe local a responder tecnicamente pela atividade de inspeção veicular?</t>
  </si>
  <si>
    <t>O organismo considera de modo contínuo  a influência na imparcialidade de eventos não relacionados ocorridos ou que venham a ocorrer durante as suas atividades?</t>
  </si>
  <si>
    <t>O organismo de inspeção descreve  qualquer uma de suas relações ou de sua equipe que possa afetar sua imparcialidade, na medida em que for relevante, usando diagramas organizacionais ou outros meios?</t>
  </si>
  <si>
    <t>4.1.3</t>
  </si>
  <si>
    <t>O Organismo de Inspeção realiza uma análise de risco e esta aborda todo conteúdo citado no Anexo 1 da Nit-Diois-008?</t>
  </si>
  <si>
    <t>O  organismo de inspeção registra riscos percebidos e explícitos à imparcialidade das inspeções?</t>
  </si>
  <si>
    <t>O organismo de inspeção pode ter diferentes tipos de independência (Tipo A, B ou C) para diferentes atividades de inspeção, isto está listado para cada atividade de inspeção?</t>
  </si>
  <si>
    <t>4.1.6***</t>
  </si>
  <si>
    <t>Todos que trabalham em nome do organismo de inspeção estão  cientes da responsabilidade de agir de forma imparcial, estão  envolvidos em conformidade com as medidas de imparcialidade do organismo de inspeção e tem acesso adequado para fornecer registros à medida que surgirem problemas?</t>
  </si>
  <si>
    <t xml:space="preserve">A classificação do tipo A de independência  é binária (sim ou não), o organismo não pode ter um tipo A de independência parcial. O organismo atende essa condição?  </t>
  </si>
  <si>
    <t>4.1.4*</t>
  </si>
  <si>
    <t>A documentação do organismo define o campo geral, o segmento de inspeção,  a fase da inspeção, a abrangência da inspeção (Conforme o ILAC G28) e, onde aplicável, os regulamentos, normas ou especificações contendo os requisitos de inspeção?</t>
  </si>
  <si>
    <t>O OI se mantém  apropriadamente informado sobre o desenvolvimento técnico e/ou da legislação aplicável às atividades?</t>
  </si>
  <si>
    <t>O OI tem disponível (empregada ou contratada legalmente) uma ou mais pessoas competentes tecnicamente como gerente técnico que tenham total compreensão das tecnologias e das questões relevantes para realização das atividades de inspeção e tenham responsabilidade em assegurar que as atividades de inspeção sejam executadas de acordo com esta norma?</t>
  </si>
  <si>
    <t>6.1.11</t>
  </si>
  <si>
    <t>6.2.1</t>
  </si>
  <si>
    <t>Os equipamentos disponíveis são apropriados e adequados para permitir a execução de todas as atividades do organismo de forma competente e segura?</t>
  </si>
  <si>
    <t>O organismo define e registra a análise da influència dos seus  equipamentos nos resultados das inspeções? Esta análise embasa a elaboração do programa de calibração e a rastreabilidade?</t>
  </si>
  <si>
    <t xml:space="preserve">Os equipamentos são calibrados na faixa de medição necessária? </t>
  </si>
  <si>
    <t xml:space="preserve">Os equipamentos tem a exatidão necessária? </t>
  </si>
  <si>
    <t>6.2.7**</t>
  </si>
  <si>
    <t>6.2.13</t>
  </si>
  <si>
    <t>O organismo garante a adequação dos escopos dos organismos subcontratados acreditados que utiliza?</t>
  </si>
  <si>
    <t>O organismo justifica o motivo da subcontratação?</t>
  </si>
  <si>
    <t>A subcontratação de organismos não acreditados são justificadas com base em avaliação qualificada e no julgamento profissional?</t>
  </si>
  <si>
    <t>Se não definidos, o OI desenvolve métodos e procedimentos específicos, inlcuindo novas tecnologias, a serem utilizados?</t>
  </si>
  <si>
    <t>7.1.1*</t>
  </si>
  <si>
    <t xml:space="preserve">Ao realizar medições o organismo define requisitos que podem ser relevantes, com base orientações do ILAC G27?   </t>
  </si>
  <si>
    <t>O Organismo de inspeção utiliza as orientações da ABNT NBR ISO/IEC 17007 no desenvolvimento de métodos e procedimentos?</t>
  </si>
  <si>
    <t>O OI atende aos requisitos da NIE-Cgcre-009 para o uso do símbolo de Acreditação?</t>
  </si>
  <si>
    <t>As políticas e objetivos abordam a competência, imparcialidade e operação consistente do organismo de inspeção?</t>
  </si>
  <si>
    <t>O intervalo entre auditorias esta de acordo com a efetividade e estabilidade do sistema de gestão, com a complexidade das atividades para diferentes tipos de requisitos, áreas de inspeção e locais onde atividades de inspeção sejam realizadas?</t>
  </si>
  <si>
    <t>O organismo de inspeção ao detectar problemas que afetam o cumprimento de qualquer requisito da ISO/IEC 17020 (por exemplo, um aumento de reclamações e recursos; resultados insatisfatórios em auditorias externas; problemas com qualificação de equipe etc.),  aumenta a frequência e a profundidade de suas auditorias internas e/ou estende sua cobertura para incluir outros locais e campos de inspeção?</t>
  </si>
  <si>
    <t>A  análise dos riscos à imparcialidade do organismo de inspeção inclua detalhes das respostas do organismo de inspeção a esses riscos?</t>
  </si>
  <si>
    <t>Novas teconologias de inspeção são validadas quanto: à eficácia, aos aspectos legais, às limitações, seu registro no relatório e no escopo?</t>
  </si>
  <si>
    <t>O OI define e documenta os requisitos de competência (educação, treinamento, conhecimento técnico, prática e experiência) para todo o pessoal envolvido em atividades de inspeção?</t>
  </si>
  <si>
    <t>Existem procedimentos de avaliação de fornecedores de materiais e serviços pertinentes às inspeções? Estes fornecimentos são monitorados quanto à qualidade, e demais parâmetros estabelecidos pelo procedimento? São mantidos registros?</t>
  </si>
  <si>
    <t>Tipo de Independência</t>
  </si>
  <si>
    <r>
      <t>Tipo (</t>
    </r>
    <r>
      <rPr>
        <b/>
        <sz val="12"/>
        <color rgb="FFFF0000"/>
        <rFont val="Calibri"/>
        <family val="2"/>
        <scheme val="minor"/>
      </rPr>
      <t>preencher primeiro</t>
    </r>
    <r>
      <rPr>
        <b/>
        <sz val="12"/>
        <color rgb="FF0000FF"/>
        <rFont val="Calibri"/>
        <family val="2"/>
        <scheme val="minor"/>
      </rPr>
      <t>)</t>
    </r>
  </si>
  <si>
    <r>
      <t xml:space="preserve">Largura livre - Saída </t>
    </r>
    <r>
      <rPr>
        <sz val="8"/>
        <color theme="1"/>
        <rFont val="Calibri"/>
        <family val="2"/>
        <scheme val="minor"/>
      </rPr>
      <t>(</t>
    </r>
    <r>
      <rPr>
        <b/>
        <sz val="8"/>
        <color theme="1"/>
        <rFont val="Calibri"/>
        <family val="2"/>
        <scheme val="minor"/>
      </rPr>
      <t>se independente</t>
    </r>
    <r>
      <rPr>
        <sz val="8"/>
        <color theme="1"/>
        <rFont val="Calibri"/>
        <family val="2"/>
        <scheme val="minor"/>
      </rPr>
      <t>)</t>
    </r>
  </si>
  <si>
    <r>
      <t xml:space="preserve">Altura livre - Saída </t>
    </r>
    <r>
      <rPr>
        <sz val="8"/>
        <color theme="1"/>
        <rFont val="Calibri"/>
        <family val="2"/>
        <scheme val="minor"/>
      </rPr>
      <t>(</t>
    </r>
    <r>
      <rPr>
        <b/>
        <sz val="8"/>
        <color theme="1"/>
        <rFont val="Calibri"/>
        <family val="2"/>
        <scheme val="minor"/>
      </rPr>
      <t>se independente</t>
    </r>
    <r>
      <rPr>
        <sz val="8"/>
        <color theme="1"/>
        <rFont val="Calibri"/>
        <family val="2"/>
        <scheme val="minor"/>
      </rPr>
      <t>)</t>
    </r>
  </si>
  <si>
    <r>
      <t xml:space="preserve">Largura livre - Entrada/Saída </t>
    </r>
    <r>
      <rPr>
        <sz val="8"/>
        <color theme="1"/>
        <rFont val="Calibri"/>
        <family val="2"/>
        <scheme val="minor"/>
      </rPr>
      <t>(</t>
    </r>
    <r>
      <rPr>
        <b/>
        <sz val="8"/>
        <color theme="1"/>
        <rFont val="Calibri"/>
        <family val="2"/>
        <scheme val="minor"/>
      </rPr>
      <t>se juntas</t>
    </r>
    <r>
      <rPr>
        <sz val="8"/>
        <color theme="1"/>
        <rFont val="Calibri"/>
        <family val="2"/>
        <scheme val="minor"/>
      </rPr>
      <t>)</t>
    </r>
  </si>
  <si>
    <r>
      <t xml:space="preserve">Altura livre - Entrada/Saída </t>
    </r>
    <r>
      <rPr>
        <sz val="8"/>
        <color theme="1"/>
        <rFont val="Calibri"/>
        <family val="2"/>
        <scheme val="minor"/>
      </rPr>
      <t>(</t>
    </r>
    <r>
      <rPr>
        <b/>
        <sz val="8"/>
        <color theme="1"/>
        <rFont val="Calibri"/>
        <family val="2"/>
        <scheme val="minor"/>
      </rPr>
      <t>se juntas</t>
    </r>
    <r>
      <rPr>
        <sz val="8"/>
        <color theme="1"/>
        <rFont val="Calibri"/>
        <family val="2"/>
        <scheme val="minor"/>
      </rPr>
      <t>)</t>
    </r>
  </si>
  <si>
    <t>Largura livre (m) - Entrada/Saída (se juntas ou Entrada somente)</t>
  </si>
  <si>
    <t>Altura livre (m) - Entrada/Saída (se juntas ou Entrada somente)</t>
  </si>
  <si>
    <t>Largura livre (m) - Saída (se independente)</t>
  </si>
  <si>
    <t>Altura livre (m) - Saída (se independente)</t>
  </si>
  <si>
    <t>Comprimento - Fosso de inspeção</t>
  </si>
  <si>
    <t>Largura - Fosso de inspeção</t>
  </si>
  <si>
    <t>Altura - Fosso de inspeção</t>
  </si>
  <si>
    <t>Mesmo que único, todo equipamento (inclusive os utilizados para controle das condições ambientais) que tenha influência significativa nos resultados da inspeção é definido, e quando apropriado, unicamente identificado?</t>
  </si>
  <si>
    <t>Medidas</t>
  </si>
  <si>
    <r>
      <t>PRODUTOS PERIGOSOS (PP)</t>
    </r>
    <r>
      <rPr>
        <b/>
        <sz val="11"/>
        <color theme="1"/>
        <rFont val="Calibri"/>
        <family val="2"/>
        <scheme val="minor"/>
      </rPr>
      <t xml:space="preserve"> - </t>
    </r>
    <r>
      <rPr>
        <b/>
        <sz val="11"/>
        <color rgb="FF0000FF"/>
        <rFont val="Calibri"/>
        <family val="2"/>
        <scheme val="minor"/>
      </rPr>
      <t>(Não se aplica a tolerância de +-5%)</t>
    </r>
  </si>
  <si>
    <t>LINHA 01 (+-5%)</t>
  </si>
  <si>
    <t>LINHA 02 (+-5%)</t>
  </si>
  <si>
    <t>LINHA 03 (+-5%)</t>
  </si>
  <si>
    <t>LINHA 04 (+-5%)</t>
  </si>
  <si>
    <t>Medidas evidenciadas</t>
  </si>
  <si>
    <t>Caminhões/Ônibus (m)</t>
  </si>
  <si>
    <t>Reboques e Semirreboques (m)</t>
  </si>
  <si>
    <r>
      <t xml:space="preserve">SV e IV - Portaria Denatran n. 27/2017, Art.14. </t>
    </r>
    <r>
      <rPr>
        <b/>
        <sz val="8"/>
        <color rgb="FF0000FF"/>
        <rFont val="Calibri"/>
        <family val="2"/>
        <scheme val="minor"/>
      </rPr>
      <t>(I e II – tolerância de +/- 5% ou 40 cm o que for menor)</t>
    </r>
  </si>
  <si>
    <t>Acessórios de tubulação</t>
  </si>
  <si>
    <t>Caldeiraria e tubulação</t>
  </si>
  <si>
    <t>Equipamentos de perfuração e produção de petróleo</t>
  </si>
  <si>
    <t>Equipamentos dinâmicos (Mecânica)</t>
  </si>
  <si>
    <t>Equipamentos elétricos (Eletricidade)/ Instrumentação e automação</t>
  </si>
  <si>
    <t>Dutos flexíveis e umbilicais</t>
  </si>
  <si>
    <t>Veículos leves</t>
  </si>
  <si>
    <t>Veículos pesados</t>
  </si>
  <si>
    <t>Veículos rebocáveis pesados</t>
  </si>
  <si>
    <t>Veículos de duas rodas</t>
  </si>
  <si>
    <r>
      <t xml:space="preserve">Comprimento da Área plana da linha de inspeção até o centro do frenômetro </t>
    </r>
    <r>
      <rPr>
        <sz val="9"/>
        <rFont val="Calibri"/>
        <family val="2"/>
        <scheme val="minor"/>
      </rPr>
      <t>(área de posicionamento anterior, imediatamente antes do centro do frenômetro)</t>
    </r>
  </si>
  <si>
    <r>
      <t xml:space="preserve">Comprimento do Centro do frenômetro até o final da área plana da linha de inspeção </t>
    </r>
    <r>
      <rPr>
        <sz val="9"/>
        <rFont val="Calibri"/>
        <family val="2"/>
        <scheme val="minor"/>
      </rPr>
      <t>(área de posicionamento posterior, imediatamente após o teste mecanizado de freios)</t>
    </r>
  </si>
  <si>
    <t>O organismo de inspeção e seu pessoal tem algum envolvimento  no desenvolvimento, fabricação, fornecimento, instalação, compra, propriedade, uso ou manutenção dos itens inspecionados?  Nota: Itens inspecionados são os descritos no escopo de acreditação</t>
  </si>
  <si>
    <t>Os métodos de remuneração do pessoal envolvido nas atividades de inspeção levam em conta a quantidade ou velocidade das inspeções de forma a afetar negativamente a qualidade e influenciar o resultado das inspeções?</t>
  </si>
  <si>
    <t xml:space="preserve">O sistema de controle de contrato e ordem de serviço do OI assegura que as condições contratuais sejam acordadas(compreensão clara e demonstrável entre cliente e OI do trabalho a ser realizado) e requisitos legais e de segurança sejam identificados? </t>
  </si>
  <si>
    <t>Veículos rebocáveis pesados (m)</t>
  </si>
  <si>
    <t>Veículos de duas rodas (m)</t>
  </si>
  <si>
    <t>Veículos pesados (m)</t>
  </si>
  <si>
    <t>Veículos leves (m)</t>
  </si>
  <si>
    <t>SV e IV - Portaria Denatran n. 27/2017, Art.13.IV</t>
  </si>
  <si>
    <t>SV e IV - Portaria Denatran n. 27/2017, Art.13.V</t>
  </si>
  <si>
    <t>http://intranet/cadorg/escopo_relacionamento/index.asp?controle_operacao=&amp;Seq_Item_Objeto_AC=&amp;Nom_Objeto_AC=Inspe%E7%E3o+de+seguran%E7a+veicular+-+veiculos+rodovi%E1rios&amp;seq_objeto=63&amp;filtro_nom_item_objeto_ac=</t>
  </si>
  <si>
    <t>http://intranet/cadorg/escopo_relacionamento/index.asp?controle_operacao=&amp;Seq_Item_Objeto_AC=&amp;Nom_Objeto_AC=Inspe%E7%E3o+Veicular&amp;seq_objeto=545&amp;filtro_nom_item_objeto_ac=</t>
  </si>
  <si>
    <t>http://intranet/cadorg/escopo_relacionamento/index.asp?controle_operacao=&amp;Seq_Item_Objeto_AC=&amp;Nom_Objeto_AC=Transporte+de+Produtos+Perigosos&amp;seq_objeto=61&amp;filtro_nom_item_objeto_ac=</t>
  </si>
  <si>
    <t>http://intranet/cadorg/escopo_relacionamento/index.asp?controle_operacao=&amp;Seq_Item_Objeto_AC=&amp;Nom_Objeto_AC=ENSAIOS+N%C3O+DESTRUTIVOS+-+END&amp;seq_objeto=97&amp;filtro_nom_item_objeto_ac=</t>
  </si>
  <si>
    <t>http://intranet/cadorg/escopo_relacionamento/index.asp?controle_operacao=&amp;Seq_Item_Objeto_AC=&amp;Nom_Objeto_AC=Efici%EAncia+Energ%E9tica+de+Edifica%E7%F5es&amp;seq_objeto=224&amp;filtro_nom_item_objeto_ac=</t>
  </si>
  <si>
    <t>http://intranet/cadorg/escopo_relacionamento/index.asp?controle_operacao=&amp;Seq_Item_Objeto_AC=&amp;Nom_Objeto_AC=Instala%E7%F5es+Prediais+de+G%E1s+Combust%EDvel&amp;seq_objeto=775&amp;filtro_nom_item_objeto_ac=</t>
  </si>
  <si>
    <t>http://intranet/cadorg/escopo_relacionamento/index.asp?controle_operacao=&amp;Seq_Item_Objeto_AC=&amp;Nom_Objeto_AC=Inspe%E7%E3o+de+projetos+de+empreendimentos+de+infraestrutura&amp;seq_objeto=820&amp;filtro_nom_item_objeto_ac=</t>
  </si>
  <si>
    <t>http://intranet/cadorg/escopo_relacionamento/index.asp?controle_operacao=&amp;Seq_Item_Objeto_AC=&amp;Nom_Objeto_AC=Inspe%E7%E3o+de+obras+de+empreendimentos+de+infraestrutura&amp;seq_objeto=821&amp;filtro_nom_item_objeto_ac=</t>
  </si>
  <si>
    <t>http://intranet/cadorg/escopo_relacionamento/index.asp?controle_operacao=&amp;Seq_Item_Objeto_AC=&amp;Nom_Objeto_AC=Fabrica%E7%E3o+no+Setor+de+%D3leo+e+G%E1s&amp;seq_objeto=896&amp;filtro_nom_item_objeto_ac=</t>
  </si>
  <si>
    <t>Cadorg</t>
  </si>
  <si>
    <t>Inspeção de Obras de Distribuição de Energia</t>
  </si>
  <si>
    <t>Inspeção de Obras de Exploração de Óleo e Gás</t>
  </si>
  <si>
    <t>Inspeção de Obras de Geração Hidrelétrica</t>
  </si>
  <si>
    <t>Inspeção de Obras de Iluminação Pública</t>
  </si>
  <si>
    <t>Inspeção de Obras de Mineração</t>
  </si>
  <si>
    <t>Inspeção de Obras de Transmissão de Energia</t>
  </si>
  <si>
    <t>Inspeção de Projetos de Distribuição de Energia</t>
  </si>
  <si>
    <t>Inspeção de Projetos de Exploração de Óleo e Gás</t>
  </si>
  <si>
    <t>Inspeção de Projetos de Geração Hidrelétrica</t>
  </si>
  <si>
    <t>Inspeção de Projetos de Iluminação Pública</t>
  </si>
  <si>
    <t>Inspeção de Projetos de Mineração</t>
  </si>
  <si>
    <t>Inspeção de Projetos de Transmissão de Energia</t>
  </si>
  <si>
    <t>4.1.3*</t>
  </si>
  <si>
    <t>4.1.6*</t>
  </si>
  <si>
    <t>5.2.2*</t>
  </si>
  <si>
    <t>5.2.5*</t>
  </si>
  <si>
    <t>5.2.7*</t>
  </si>
  <si>
    <t>6.1.1*</t>
  </si>
  <si>
    <t>6.1.9*</t>
  </si>
  <si>
    <t>6.2.4*</t>
  </si>
  <si>
    <t>6.2.7***</t>
  </si>
  <si>
    <t>6.2.10*</t>
  </si>
  <si>
    <t>7.1.3*</t>
  </si>
  <si>
    <t>8.1.3*</t>
  </si>
  <si>
    <t>8.2.1*</t>
  </si>
  <si>
    <t>8.2.4***</t>
  </si>
  <si>
    <t>8.8.1*</t>
  </si>
  <si>
    <t>Portaria Art. 13, VIII, b</t>
  </si>
  <si>
    <t>Portaria Art. 13, VIII, d</t>
  </si>
  <si>
    <t xml:space="preserve">O organismo de inspeção implementa e revisa, em intervalos máximos de 12 (doze) meses, um PGR e um mapa de risco, contemplando todas as etapas da inspeção e, quando aplicável, outros locais onde são desenvolvidas atividades? </t>
  </si>
  <si>
    <t>O PGR e o mapa de risco são elaborados, datados e assinados por profissional habilitado na área de segurança do trabalho,mantendo o organismo os registros de qualificação do mesmo?</t>
  </si>
  <si>
    <t>O organismo nomeia um responsável para a implementação e manutenção das ações previstas no PGR?</t>
  </si>
  <si>
    <t>Portaria Inmetro 147/2022</t>
  </si>
  <si>
    <t>Portaria Inmetro 149/2022</t>
  </si>
  <si>
    <t>Portaria Inmetro 153/2022</t>
  </si>
  <si>
    <t>Portaria Inmetro 127/2022</t>
  </si>
  <si>
    <t>Inspeção de Projetos Habitacionais/Edificações</t>
  </si>
  <si>
    <t>Inspeção de Obras Habitacionais/Edificações</t>
  </si>
  <si>
    <t>GF</t>
  </si>
  <si>
    <t>Portaria Inmetro nº 152/2009</t>
  </si>
  <si>
    <t>Portaria Inmetro nº 153/2009</t>
  </si>
  <si>
    <t>Anexo H - Inspeção de Conteiner - Tanque Destinado ao Transporte Rodoviário de Produtos Perigosos - Grupos de produtos com pressão de trabalho acima de 690 kPa</t>
  </si>
  <si>
    <t>Anexo H - Inspeção de Conteiner - Tanque Destinado ao Transporte Rodoviário de Produtos Perigosos - Grupos de produtos com pressão de trabalho entre 0 a 690 kPa</t>
  </si>
  <si>
    <t>Anexo H - Inspeção de Conteiner - Tanque Destinado ao Transporte Rodoviário de Produtos Perigosos - Grupos de produtos com temperaturas compreendidas entre -90 °C e -228 °C</t>
  </si>
  <si>
    <t>Anexo E - Grupo 1 - Inspeção na construção de equipamentos para o transporte rodoviário de produtos perigosos a granel (Antigo RTQ 1c )</t>
  </si>
  <si>
    <t>Anexo A - Grupo 1 - Inspeção periódica de equipamentos para o transporte rodoviário de produtos perigosos a granel (Antigo RTQ 1i )</t>
  </si>
  <si>
    <t>Anexo E - Inspeção de revestimento interno de equipamentos para o transporte rodoviário de produtos perigosos a granel - Aplicação e periódica (Antigo RTQ 36 )</t>
  </si>
  <si>
    <t>Anexo F - Grupos 3 e 27E - Inspeção na construção de equipamentos para o transporte rodoviário de produtos perigosos a granel (Antigo RTQ 3c )</t>
  </si>
  <si>
    <t>Anexo B - Grupos 3 e 27E - Inspeção periódica de equipamentos para o transporte rodoviário de produtos perigosos a granel (Antigo RTQ 3i )</t>
  </si>
  <si>
    <t>Anexo G - Grupos 6 e 27D - Inspeção na construção de equipamentos para o transporte rodoviário de produtos perigosos a granel (Antigo RTQ 6c )</t>
  </si>
  <si>
    <t>Anexo C - Grupos 6 e 27D - Inspeção periódica de equipamentos para o transporte rodoviário de produtos perigosos a granel (Antigo RTQ 6i )</t>
  </si>
  <si>
    <t>Anexo H - Inspeção na construção de equipamentos para o transporte rodoviário de produtos perigosos a granel - Líquidos com pressão de vapor até 690 kPa (Antigo RTQ 7c )</t>
  </si>
  <si>
    <t>Anexo D - Inspeção periódica de equipamentos para o transporte rodoviário de produtos perigosos a granel - Líquidos com pressão de vapor até 690 kPa (Antigo RTQ 7i )</t>
  </si>
  <si>
    <t>Anexo F - Equipamentos do tipo Silo (Tanque-Silo) - Inspeção periódica de carroçarias de veículos rodoviários e caçambas intercambiáveis para o transporte de produtos perigosos (Antigo RTQ CAR )</t>
  </si>
  <si>
    <t>Anexo F - Inspeção periódica de carroçarias de veículos rodoviários e caçambas intercambiáveis para o transporte de produtos perigosos (Antigo RTQ CAR )</t>
  </si>
  <si>
    <t>Anexo I - Grupos 4B e 4C - Inspeção na construção de equipamentos em plástico reforçado com fibra de vidro para o transporte rodoviário de produtos perigosos a granel (Antigo RTQ PRFVc )</t>
  </si>
  <si>
    <t>Anexo G - Inspeção periódica de tanques de carga em Plástico Reforçado com Fibra de Vidro para o transporte rodoviário de produtos perigosos a granel (Antigo RTQ PRFVi )</t>
  </si>
  <si>
    <t>GRÃOS E FARELOS</t>
  </si>
  <si>
    <t>Inspeção na Pesagem de Grãos e Farelos</t>
  </si>
  <si>
    <t>Alimentos e Agricultura (subcampo: exame de grãos e farelos para embarque)</t>
  </si>
  <si>
    <t>Armazenamento</t>
  </si>
  <si>
    <t>Inspeção na Amostragem de Grãos e farelos</t>
  </si>
  <si>
    <t>6.2 Instalações e equipemantos</t>
  </si>
  <si>
    <t>Os equipamentos de pesagem estão adequandos às especificações descritas no documento Weighing Rules nº 123 - Gafta Rules</t>
  </si>
  <si>
    <t>7.1.1</t>
  </si>
  <si>
    <t>O organismo de inspeção tem  procedimentos para realizar a pesagem de acordo com o documento Weighing Rules nº 123 - Gafta Rules([Regras de Pesagem nº 123 - Regras Gafta).</t>
  </si>
  <si>
    <t>O organismo de inspeção deve ter procedimentos para realizar a amostragem de acordo com o documento Sampling Rules nº 124 - Gafta Rules(Regras de Amostragem nº 124 - Regras de Gafta).</t>
  </si>
  <si>
    <t>7.3.1</t>
  </si>
  <si>
    <t>X</t>
  </si>
  <si>
    <t>O organismo registra o serviço prestado num Relatório de Inspeção (Anexos D e E da Portaria Inmetro nº 127/2022)?</t>
  </si>
  <si>
    <t>O LI do organismo possui bancada para verificação das válvulas de segurança dos equipamentos, de acordo com o grupo de produtos a ser inspecionado?</t>
  </si>
  <si>
    <t>O organismo de inspeção fornece ao reclamante ou apelante, no ato do recebimento de
uma reclamação ou apelação, um número de identificação único (por exemplo, n.º de protocolo ou n.º
de SAC) que permita a rastreabilidade integral da reclamação/apelação, desde seu registro, progresso,
histórico de tratamento e resultado final?</t>
  </si>
  <si>
    <t>O histórico de progresso e resultado final das reclamações/apelações contém os dados necessários para avaliar o seu tratamento?</t>
  </si>
  <si>
    <t>Anexo D - Equipamentos do tipo tanque de carga rodoviário sob pressão / vácuo para o transporte de produtos dos grupos 27A1, 27A2, 27A3 ou 27A4 - Inspeção periódica de equipamentos para o transporte rodoviário de produtos perigosos a granel - Líquidos com pressão de vapor até 690 kPa(Antigo RTQ 7i )</t>
  </si>
  <si>
    <t>Inspeção da Operação e Desempenho de Aeroportos</t>
  </si>
  <si>
    <t>Inspeção da Operação e Desempenho de Ferrovias</t>
  </si>
  <si>
    <t>Inspeção da Operação e Desempenho de Rodovias</t>
  </si>
  <si>
    <t>Inspeção da Operação e Desempenho de Portos</t>
  </si>
  <si>
    <t>Inspeção da Operação e Desempenho de Geração Hidrelétrica</t>
  </si>
  <si>
    <t>Inspeção da Operação e Desempenho de Distribuição de Energia</t>
  </si>
  <si>
    <t>Inspeção da Operação e Desempenho de Transmissão de Energia</t>
  </si>
  <si>
    <t>Inspeção da Operação e Desempenho de Mineração</t>
  </si>
  <si>
    <t>Inspeção da Operação e Desempenho de Exploração de Óleo e Gás</t>
  </si>
  <si>
    <t>Inspeção da Operação e Desempenho de Iluminação Pública</t>
  </si>
  <si>
    <t>Inspeção da Operação e Desempenho de Habitacionais/Edificações</t>
  </si>
  <si>
    <t>Inspeção da Operação e Desempenho de Saneamento</t>
  </si>
  <si>
    <t>Programa ABRAC</t>
  </si>
  <si>
    <t>Inspeção periódica de veículos e equipamentos rodoviários destinados ao transporte de Produtos Perigosos por (OIA-VA) e (OIA-PP), de forma extraordinária, em locais remotos do país (Fora da Base)</t>
  </si>
  <si>
    <t>Veículos Leves (Fora da Base)</t>
  </si>
  <si>
    <t>Portaria Inmetro 262/2023</t>
  </si>
  <si>
    <t>Veículos Pesados (Fora da Base)</t>
  </si>
  <si>
    <t>Veículos Rebocados com PBT acima de 7500N (Fora da Base)</t>
  </si>
  <si>
    <t>Emissão de ENCE de Projeto para Edifícios Comerciais, de Serviços e Públicas com avaliação pelo método simplificado (incluindo envoltória, condicionamento de ar, iluminação, aquecimento de água, sistemas informativos e geração de energia)</t>
  </si>
  <si>
    <t>Emissão de ENCE de Projeto para Edifícios Comerciais, de Serviços e Públicas com avaliação pelo método de simulação (incluindo envoltória, condicionamento de ar, iluminação)</t>
  </si>
  <si>
    <t>Emissão de ENCE de Edificação Construída para Edifícios Comerciais, de Serviços e Públicas (incluindo envoltória, condicionamento de ar, iluminação, aquecimento de água, sistemas informativos e geração de energia) com base em avaliação pelo método simplificado</t>
  </si>
  <si>
    <t>Emissão de ENCE de Edificação Construída para Edifícios Comerciais, de Serviços e Públicas (incluindo envoltória, condicionamento de ar, iluminação) com base em avaliação pelo método de simulação</t>
  </si>
  <si>
    <t>Emissão de ENCE de Projeto para Edificações Residenciais – Unidades Habitacionais (UH) com avaliação da envoltória pelo método prescritivo e aquecimento de água pelo método simplificado</t>
  </si>
  <si>
    <t>Emissão de ENCE de Projeto para Edificações Residenciais – UH com avaliação pelo método simplificado (incluindo envoltória e aquecimento de água)</t>
  </si>
  <si>
    <t>Emissão de ENCE de Projeto para Edificações Residenciais – UH com avaliação da envoltória pelo método de simulação e aquecimento de água pelo método simplificado</t>
  </si>
  <si>
    <t>Emissão de ENCE de Projeto para Edificações Residenciais – Áreas de Uso Comum (AUC) com avaliação pelo método simplificado</t>
  </si>
  <si>
    <t>Emissão de ENCE de Edificação Construída para Edificações Residenciais – UH com base em avaliação da envoltória pelo método prescritivo e aquecimento de água pelo método simplificado</t>
  </si>
  <si>
    <t>Emissão de ENCE de Edificação Construída para Edificações Residenciais – UH com base em avaliação pelo método simplificado (incluindo envoltória e aquecimento de água)</t>
  </si>
  <si>
    <t>Emissão de ENCE de Edificação Construída para Edificações Residenciais – UH com base em avaliação da envoltória pelo método de simulação e aquecimento de água pelo método simplificado</t>
  </si>
  <si>
    <t>Emissão de ENCE de Edificação Construída para Edificações Residenciais – AUC com base em avaliação pelo método simplificado</t>
  </si>
  <si>
    <t>Referência: NIT-DIOIS-013</t>
  </si>
  <si>
    <t>7.3.1**</t>
  </si>
  <si>
    <t>O OI identifica e descreve relacionamentos decorrentes de suas atividades e de seu pessoal que podem influenciar a imparcialidade de forma relevante?
(por meio de diagramas organizacionais, por exemplo)</t>
  </si>
  <si>
    <t>O OI pode ser legalmente responsabilizado por todas as suas atividades de inspeção como uma entidade legal autônoma ou parte definida dessa entidade, possuindo toda a documentação requerida na aba (3) constituição legal deste RAO?
(caso seja identificada NC na aba de constituição legal, descrever neste item a NC)</t>
  </si>
  <si>
    <t>O organismo possui garantias compatíveis com nível e a natureza das responsabilidades decorrentes de suas operações?
(descrever as evidências das garantias- Apólice de seguros, registro contábil e bancário para as provisões, etc)</t>
  </si>
  <si>
    <t>No caso em que a garantia seja por meio de provisão financeira, é evidenciada a qualificação do atuário que definiu os valores a serem provisionados?
(Conforme Decreto nº 66.408, de 3 de abril de 1970)</t>
  </si>
  <si>
    <t>O OI emprega ou tem contrato com número suficiente de pessoas com as competências exigidas, incluindo onde necessário, habilidade para fazer julgamentos profissionais, a fim de realizar o tipo, variedade e volume de suas atividades de inspeção?
(caso seja identificada alguma NC relacionada ao corpo técnico na  aba quadro de pessoal, descrever as evidências e fatos da NC neste item)</t>
  </si>
  <si>
    <t>Cada inspetor é observado no local de trabalho ou, caso negativo, há evidência fundamentada pela combinação de informações de que o inspetor continua atuando com competência?
(verfiicar as informações previstas na NIT-Diois-008).</t>
  </si>
  <si>
    <t>O OI assegura a contínua adequação das instalações para seu uso pretendido?
(através de inspeção visual, verificações funcionais e/ou recalibração?)</t>
  </si>
  <si>
    <t>O programa global de calibração de equipamentos é projetado e executado de forma a assegurar que as medições aplicáveis feitas pelo OI são rastreáveis a padrões nacionais e internacionais, quando disponíveis?
(cumprindo a política de rastreabilidade da Diois - itens 6.2.7a ao 6.2.7 do Anexo A da Nit-Diois-019)</t>
  </si>
  <si>
    <t>Quando a rastreabilidade a padrões nacionais ou internacionais de medição não for aplicável, o OI mantém evidências da correlação ou precisão dos resultados de inspeção?
(quando relevante cumpre a participação em ensaio de proficiência)</t>
  </si>
  <si>
    <t>O organismo assegura que os programas/softwares de computadores ou equipamentos automatizados associados às inspeções sejam adequados ao uso?
(por meio de validações de cálculos antes do uso, revalidação periódica de hardware e softwares associados,  revalidação periódica de hardware e softwares e sempre que forem feitas mudanças ou atualizações desses,atualizações de software sejam estabelecidas conforme requerido)</t>
  </si>
  <si>
    <t>Informações relevantes sobre equipamentos, incluindo softwares, são registradas?
(identificação, calibração, manutenção..)</t>
  </si>
  <si>
    <t>As razões que o organismo utiliza para realizar a subcontratação de parte da inspeção estão adequadas?
(Essas razões podem ser: Sobrecarga imprevista/anormal; membros-chave da equipe incapacitados; instalações ou itens de equipamentos chave temporariamente impróprios; parte do contrato com o cliente, envolve inspeção não coberta pelo escopo do organismo, ou além da capacidade ou recursos do organismo de inspeção)</t>
  </si>
  <si>
    <t>Os registros indicam os equipamentos que foram utilizados em cada atividade de inspeção?
(equipamentos com influência significativa no resultado da inspeção)</t>
  </si>
  <si>
    <t>As filmagens das inspeções realizadas pelo OIA analisadas pelo avaliador técnico ou pelo especialista, durante a avaliação, atendem ao formato definido nas letras (a), (b), (c), (e) e (f) do item 15.1.1 norma NIT-Diois-001?</t>
  </si>
  <si>
    <t>O relatório/certificado de inspeção inclui todos os elementos obrigatórios?
(identificação do OI dos itens inspecionados, data de emissão e data de inspeção, assinatura ou indicação de aprovação, afirmação da conformidade, se aplicável e resultados da inspeção, exceto quando atendimento ao 7.4.3 abaixo)</t>
  </si>
  <si>
    <t>O organismo utiliza fatores adequados para definir o intervalo de auditorias utilizado? (Criticidade / Maturidade / Desempenho anterior/ Mudanças organizacionais / Mudanças processuais / Eficiência na transferência de experiência entre diferentes locais operacionais e entre as diferentes áreas de atuação)</t>
  </si>
  <si>
    <t xml:space="preserve">Inspeção de Operação e Desempenho de Geração Eólica </t>
  </si>
  <si>
    <t xml:space="preserve">Inspeção de Operação e Desempenho de Geração Fotovoltaica </t>
  </si>
  <si>
    <t>Operação e seu Desempenho</t>
  </si>
  <si>
    <t>Inspeção de Projetos de Geração Eólica</t>
  </si>
  <si>
    <t>Inspeção de Projetos de Geração Fotovoltaica</t>
  </si>
  <si>
    <t>Inspeção de Obras de Geração Eólica</t>
  </si>
  <si>
    <t>Inspeção de Obras de Geração Fotovoltaica</t>
  </si>
  <si>
    <t>hhttp://intranet/cadorg/escopo_relacionamento/index.asp?controle_operacao=&amp;Seq_Item_Objeto_AC=&amp;Nom_Objeto_AC=Gr%E3os+e+Farelos+para+Embarque&amp;seq_objeto=917&amp;filtro_nom_item_objeto_ac=</t>
  </si>
  <si>
    <t>PRODUTOS DE MADEIRA</t>
  </si>
  <si>
    <t>PM</t>
  </si>
  <si>
    <t>Inspeção da Fabricação de Compensado de uso estrutural</t>
  </si>
  <si>
    <t>Inspeção para controle de Emissão de Formaldeído</t>
  </si>
  <si>
    <t>hhttp://intranet/cadorg/escopo_relacionamento/index.asp?controle_operacao=&amp;Seq_Item_Objeto_AC=&amp;Nom_Objeto_AC=Produtos+de+Madeira&amp;seq_objeto=?&amp;filtro_nom_item_objeto_ac=</t>
  </si>
  <si>
    <t>O registro da filmagem é contínua e propicia a visualização clara de todas as etapas da inspeção?</t>
  </si>
  <si>
    <t>O registro da filmagem propicia a visualização clara da inspeção do pino rei, da mesa e da quinta roda, quando aplicável?</t>
  </si>
  <si>
    <t>O registro da filmagem da inspeção enquadra os equipamentos da linha de inspeção instrumentalizada por completo?</t>
  </si>
  <si>
    <t>O Organismo retém cópia do(s) documentos fiscais de aquisição dos principais componentes/conjuntos utilizados na
modificação do veículo, conforme o seu procedimento?
(Indicar como E.O. o(s) número(s) das NF(s) verificadas)</t>
  </si>
  <si>
    <t>Os equipamentos para Fabricação de Compensado de uso estrutural estão adequados às especificações descritas no documento EN 13986:2004+A1:2015 – Método Item 6 - Evaluation of conformity ou no documento PS1-19 (Atualizada para PS1-22) - Método 8.2 Inspection and Test Program?</t>
  </si>
  <si>
    <t>Os equipamentos para controle de Emissão de Formaldeído estão adequados às especificações descritas no documento REACH regulation -  Commission Regulation (EC) No. 1907/2006 (Atualizada para Commission Regulation (EU) 2023/1464) – Método EN 717 -1/2 ou no documento 40 CFR Part 770 - Método ASTM D 6007 ou no documento California's CWP Regulation - Método ASTM D 6007?</t>
  </si>
  <si>
    <t>O OIA-PM estabelece  procedimentos e listas de verificação para inspecionar a  Fabricação de Compensado de uso estrutural adequado às especificações descritas no documento EN 13986:2004+A1:2015 – Método Item 6 - Evaluation of conformity ou no documento PS1-19 (Atualizada para PS1-22) - Método 8.2 Inspection and Test Program?</t>
  </si>
  <si>
    <t>O OIA-PM estabelece procedimentos e listas de verificação para inspecionar o controle de Emissão de Formaldeído adequados às especificações descritas no documento REACH regulation -  Commission Regulation (EC) No. 1907/2006 (Atualizada para Commission Regulation (EU) 2023/1464) – Método EN 717 -1/2 ou no documento 40 CFR Part 770 - Método ASTM D 6007 ou no documento California's CWP Regulation - Método ASTM D 6007?</t>
  </si>
  <si>
    <t>Portaria Inmetro 134/2022</t>
  </si>
  <si>
    <t>Portaria Inmetro 128/2022</t>
  </si>
  <si>
    <t>Portaria Inmetro 445/2021</t>
  </si>
  <si>
    <t>Portaria Inmetro 262 / 2023</t>
  </si>
  <si>
    <t>Portaria Inmetro 372/2010 e complementares;  50/2013</t>
  </si>
  <si>
    <t>Portaria Inmetro 18/2012 e complementares;  50/2013</t>
  </si>
  <si>
    <t>Portaria Inmetro 309/2022</t>
  </si>
  <si>
    <t>ABNT NBR 15923:2011, IN CODIR 48/2015, Decreto 23.317/1997, IN CODIR 73/2018, Lei Estadual 6.890/2014</t>
  </si>
  <si>
    <t>Portaria Inmetro 367/2017</t>
  </si>
  <si>
    <t>Elevação de Carga/ancoragem</t>
  </si>
  <si>
    <t>Weighing Rules nº 123 - Regras Gafta de pesagem</t>
  </si>
  <si>
    <t>Sampling Rules nº 124 - Regras de Gafta de amostragem</t>
  </si>
  <si>
    <t>http://intranet/cadorg/escopo_relacionamento/index.asp?controle_operacao=&amp;Seq_Item_Objeto_AC=&amp;Nom_Objeto_AC=Inspe%E7%E3o+da+opera%E7%E3o+e+desempenho+de+empreendimentos+de+infraestrutura&amp;seq_objeto=927&amp;filtro_nom_item_objeto_ac=</t>
  </si>
  <si>
    <t>Construção Civil , Produtos Florestais (subcampo: exame de contraplacado, para fabricação de peças) Chapas de madeira compensada tipo PSI 19</t>
  </si>
  <si>
    <t>EN 13986:2004+A1:2015 – Método Item 6 - Evaluation of conformity | PS1-19 - Atualizada para PS1-22 - Método 8.2 Inspection and Test Program</t>
  </si>
  <si>
    <t>Regulamento REACH -  Commissão Européia (EC) 1907:2006 - Atualizada para 1464:2023 – Método EN 717 -1/2 | 40 CFR Part 770 - Método ASTM D 6007 | CWP Regulation da Califórnia - Método ASTM D 6007</t>
  </si>
  <si>
    <t>O OIA disponibilizou uma estrutura de registros em nuvem, adequada aos parâmetros previstos no anexo K?</t>
  </si>
  <si>
    <t>As análise das fotografias permite a verificação dos pontos chaves da inspeção, de forma clara e rastreável?</t>
  </si>
  <si>
    <t>A estrutura em nuvem, está configurada prevendo-se as regras de segurança existentes no anexo K, permitindo o acesso aos registros ou seu backup sem o risco de perda, à qualquer tempo, no prazo de 3 anos?</t>
  </si>
  <si>
    <t>O posicionamento e resoluçao das câmeras permite a análise dos registros filmados de forma clara, em todas as etapas da inspeção?</t>
  </si>
  <si>
    <t>Informações relevantes para SV, IV ePP</t>
  </si>
  <si>
    <t>Informações relevantes para SV</t>
  </si>
  <si>
    <t>Informações relevantes para IV</t>
  </si>
  <si>
    <t>Informações relevantes para PP</t>
  </si>
  <si>
    <t>Informações relevantes para END</t>
  </si>
  <si>
    <t>Informações relevantes para EEE</t>
  </si>
  <si>
    <t>Informações relevantes para IG</t>
  </si>
  <si>
    <t>Informações relevantes para OG</t>
  </si>
  <si>
    <t>Informações relevantes para GF</t>
  </si>
  <si>
    <t>Informações relevantes para PM</t>
  </si>
  <si>
    <t>Informações relevantes para EI</t>
  </si>
  <si>
    <t>Os equipamentos atendem à regulamentação metrológica em vigor, quando aplicável, e cumprem com a periodicidade estabelecida conforme o ILAC G24:2007, NIT-DIOIS-016, conforme pertinente?</t>
  </si>
  <si>
    <t>Os registros de inspeção armazenados devem obedecer ao que está no item A (A.8.4.1a), ou seja, esses registros estão sendo guardados por um período de 3 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</si>
</sst>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quot;.&quot;000&quot;.&quot;000&quot;/&quot;0000&quot;-&quot;00"/>
    <numFmt numFmtId="165" formatCode="000&quot;.&quot;000&quot;.&quot;000&quot;-&quot;00"/>
    <numFmt numFmtId="166" formatCode="[$-416]mmm\-yy;@"/>
    <numFmt numFmtId="167" formatCode="[$-416]General"/>
    <numFmt numFmtId="168" formatCode="dd/mm/yy;@"/>
    <numFmt numFmtId="169" formatCode="General\ &quot;min&quot;"/>
    <numFmt numFmtId="170" formatCode="General\ &quot;m&quot;"/>
    <numFmt numFmtId="171" formatCode="General\ &quot;m²&quot;"/>
    <numFmt numFmtId="172" formatCode="0.0"/>
  </numFmts>
  <fonts count="57"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8"/>
      <color rgb="FF000000"/>
      <name val="Tahoma"/>
      <family val="2"/>
    </font>
    <font>
      <b/>
      <sz val="10"/>
      <name val="Calibri"/>
      <family val="2"/>
      <scheme val="minor"/>
    </font>
    <font>
      <sz val="10"/>
      <name val="Calibri"/>
      <family val="2"/>
      <scheme val="minor"/>
    </font>
    <font>
      <sz val="9"/>
      <color theme="1"/>
      <name val="Calibri"/>
      <family val="2"/>
      <scheme val="minor"/>
    </font>
    <font>
      <b/>
      <i/>
      <sz val="8"/>
      <color theme="1"/>
      <name val="Calibri"/>
      <family val="2"/>
      <scheme val="minor"/>
    </font>
    <font>
      <i/>
      <sz val="8"/>
      <color theme="1"/>
      <name val="Calibri"/>
      <family val="2"/>
      <scheme val="minor"/>
    </font>
    <font>
      <sz val="11"/>
      <color rgb="FF212121"/>
      <name val="Arial"/>
      <family val="2"/>
    </font>
    <font>
      <sz val="10"/>
      <color theme="0" tint="-0.249977111117893"/>
      <name val="Calibri"/>
      <family val="2"/>
      <scheme val="minor"/>
    </font>
    <font>
      <b/>
      <sz val="10"/>
      <color theme="0"/>
      <name val="Calibri"/>
      <family val="2"/>
      <scheme val="minor"/>
    </font>
    <font>
      <sz val="11"/>
      <color rgb="FF000000"/>
      <name val="Calibri"/>
      <family val="2"/>
    </font>
    <font>
      <sz val="10"/>
      <color rgb="FF000000"/>
      <name val="Calibri"/>
      <family val="2"/>
    </font>
    <font>
      <b/>
      <i/>
      <sz val="10"/>
      <name val="Calibri"/>
      <family val="2"/>
      <scheme val="minor"/>
    </font>
    <font>
      <i/>
      <sz val="1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sz val="11"/>
      <name val="Calibri"/>
      <family val="2"/>
      <scheme val="minor"/>
    </font>
    <font>
      <sz val="11"/>
      <color rgb="FF0000FF"/>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i/>
      <sz val="11"/>
      <color rgb="FF0000FF"/>
      <name val="Calibri"/>
      <family val="2"/>
      <scheme val="minor"/>
    </font>
    <font>
      <b/>
      <u/>
      <sz val="11"/>
      <color rgb="FFFF0000"/>
      <name val="Calibri"/>
      <family val="2"/>
      <scheme val="minor"/>
    </font>
    <font>
      <sz val="9"/>
      <name val="Calibri"/>
      <family val="2"/>
      <scheme val="minor"/>
    </font>
    <font>
      <b/>
      <sz val="9"/>
      <color theme="1"/>
      <name val="Calibri"/>
      <family val="2"/>
      <scheme val="minor"/>
    </font>
    <font>
      <b/>
      <sz val="9"/>
      <name val="Calibri"/>
      <family val="2"/>
      <scheme val="minor"/>
    </font>
    <font>
      <sz val="8"/>
      <name val="Calibri"/>
      <family val="2"/>
      <scheme val="minor"/>
    </font>
    <font>
      <b/>
      <sz val="8"/>
      <color theme="1"/>
      <name val="Calibri"/>
      <family val="2"/>
      <scheme val="minor"/>
    </font>
    <font>
      <i/>
      <sz val="10"/>
      <color theme="1"/>
      <name val="Calibri"/>
      <family val="2"/>
      <scheme val="minor"/>
    </font>
    <font>
      <sz val="8"/>
      <color rgb="FF000000"/>
      <name val="Segoe UI"/>
      <family val="2"/>
    </font>
    <font>
      <sz val="10"/>
      <color rgb="FF99FF66"/>
      <name val="Calibri"/>
      <family val="2"/>
      <scheme val="minor"/>
    </font>
    <font>
      <sz val="8"/>
      <color rgb="FFFF0000"/>
      <name val="Calibri"/>
      <family val="2"/>
      <scheme val="minor"/>
    </font>
    <font>
      <b/>
      <sz val="8"/>
      <color rgb="FFFF0000"/>
      <name val="Calibri"/>
      <family val="2"/>
      <scheme val="minor"/>
    </font>
    <font>
      <b/>
      <i/>
      <sz val="10"/>
      <color rgb="FFFF0000"/>
      <name val="Calibri"/>
      <family val="2"/>
      <scheme val="minor"/>
    </font>
    <font>
      <b/>
      <i/>
      <sz val="8"/>
      <color rgb="FFFF0000"/>
      <name val="Calibri"/>
      <family val="2"/>
      <scheme val="minor"/>
    </font>
    <font>
      <sz val="9"/>
      <color rgb="FFBFBFBF"/>
      <name val="Calibri"/>
      <family val="2"/>
      <scheme val="minor"/>
    </font>
    <font>
      <sz val="10"/>
      <color rgb="FFBFBFBF"/>
      <name val="Calibri"/>
      <family val="2"/>
      <scheme val="minor"/>
    </font>
    <font>
      <sz val="10"/>
      <color rgb="FFFF0000"/>
      <name val="Calibri"/>
      <family val="2"/>
      <scheme val="minor"/>
    </font>
    <font>
      <b/>
      <sz val="12"/>
      <color rgb="FF0000FF"/>
      <name val="Calibri"/>
      <family val="2"/>
      <scheme val="minor"/>
    </font>
    <font>
      <b/>
      <sz val="12"/>
      <color rgb="FFFF0000"/>
      <name val="Calibri"/>
      <family val="2"/>
      <scheme val="minor"/>
    </font>
    <font>
      <b/>
      <sz val="11"/>
      <color rgb="FF0000FF"/>
      <name val="Calibri"/>
      <family val="2"/>
      <scheme val="minor"/>
    </font>
    <font>
      <b/>
      <sz val="8"/>
      <color rgb="FF0000FF"/>
      <name val="Calibri"/>
      <family val="2"/>
      <scheme val="minor"/>
    </font>
    <font>
      <sz val="11"/>
      <color rgb="FF006600"/>
      <name val="Calibri"/>
      <family val="2"/>
      <scheme val="minor"/>
    </font>
    <font>
      <sz val="10"/>
      <color rgb="FFD1D1D1"/>
      <name val="Calibri"/>
      <family val="2"/>
      <scheme val="minor"/>
    </font>
    <font>
      <sz val="11"/>
      <color rgb="FFD1D1D1"/>
      <name val="Calibri"/>
      <family val="2"/>
      <scheme val="minor"/>
    </font>
    <font>
      <b/>
      <sz val="11"/>
      <color theme="0"/>
      <name val="Calibri"/>
      <family val="2"/>
      <scheme val="minor"/>
    </font>
    <font>
      <sz val="11"/>
      <color theme="0"/>
      <name val="Calibri"/>
      <family val="2"/>
      <scheme val="minor"/>
    </font>
    <font>
      <b/>
      <sz val="8"/>
      <color theme="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theme="0"/>
      </patternFill>
    </fill>
    <fill>
      <patternFill patternType="solid">
        <fgColor theme="4" tint="0.39997558519241921"/>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DCE6F2"/>
        <bgColor rgb="FFDCE6F2"/>
      </patternFill>
    </fill>
    <fill>
      <patternFill patternType="solid">
        <fgColor theme="4" tint="0.79998168889431442"/>
        <bgColor rgb="FFFFFF00"/>
      </patternFill>
    </fill>
    <fill>
      <patternFill patternType="solid">
        <fgColor rgb="FFFFFF00"/>
        <bgColor indexed="64"/>
      </patternFill>
    </fill>
    <fill>
      <patternFill patternType="solid">
        <fgColor rgb="FF00B050"/>
        <bgColor indexed="64"/>
      </patternFill>
    </fill>
    <fill>
      <patternFill patternType="solid">
        <fgColor rgb="FF99FF66"/>
        <bgColor indexed="64"/>
      </patternFill>
    </fill>
    <fill>
      <patternFill patternType="solid">
        <fgColor theme="3" tint="0.59999389629810485"/>
        <bgColor indexed="64"/>
      </patternFill>
    </fill>
    <fill>
      <patternFill patternType="solid">
        <fgColor theme="1"/>
        <bgColor indexed="64"/>
      </patternFill>
    </fill>
    <fill>
      <patternFill patternType="solid">
        <fgColor rgb="FFD1D1D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protection locked="0"/>
    </xf>
    <xf numFmtId="167" fontId="14" fillId="0" borderId="0">
      <protection locked="0"/>
    </xf>
  </cellStyleXfs>
  <cellXfs count="332">
    <xf numFmtId="0" fontId="0" fillId="0" borderId="0" xfId="0">
      <protection locked="0"/>
    </xf>
    <xf numFmtId="0" fontId="3" fillId="2" borderId="0" xfId="0" applyFont="1" applyFill="1" applyAlignment="1" applyProtection="1">
      <alignment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center" vertical="center" wrapText="1"/>
    </xf>
    <xf numFmtId="0" fontId="3" fillId="2" borderId="0" xfId="0" applyFont="1" applyFill="1" applyAlignment="1" applyProtection="1">
      <alignment horizontal="justify" vertical="center" wrapText="1"/>
    </xf>
    <xf numFmtId="0" fontId="2" fillId="2" borderId="0" xfId="0" applyFont="1" applyFill="1" applyAlignment="1" applyProtection="1">
      <alignment horizontal="justify" vertical="center" wrapText="1"/>
    </xf>
    <xf numFmtId="0" fontId="3" fillId="6" borderId="4" xfId="0" applyFont="1" applyFill="1" applyBorder="1" applyAlignment="1" applyProtection="1">
      <alignment horizontal="center" vertical="center" wrapText="1"/>
    </xf>
    <xf numFmtId="0" fontId="3" fillId="5" borderId="2" xfId="0" applyFont="1" applyFill="1" applyBorder="1" applyAlignment="1" applyProtection="1">
      <alignment vertical="center"/>
    </xf>
    <xf numFmtId="0" fontId="3" fillId="5" borderId="3" xfId="0" applyFont="1" applyFill="1" applyBorder="1" applyAlignment="1" applyProtection="1">
      <alignment vertical="center"/>
    </xf>
    <xf numFmtId="0" fontId="2" fillId="5" borderId="1" xfId="0" applyFont="1" applyFill="1" applyBorder="1" applyAlignment="1" applyProtection="1">
      <alignment vertical="center"/>
    </xf>
    <xf numFmtId="0" fontId="2" fillId="2" borderId="0" xfId="0" applyFont="1" applyFill="1" applyAlignment="1" applyProtection="1">
      <alignment horizontal="center" vertical="center" wrapText="1"/>
    </xf>
    <xf numFmtId="0" fontId="2" fillId="5" borderId="0" xfId="0" applyFont="1" applyFill="1" applyAlignment="1" applyProtection="1">
      <alignment horizontal="center" vertical="center" wrapText="1"/>
    </xf>
    <xf numFmtId="0" fontId="3" fillId="6" borderId="4" xfId="0" applyFont="1" applyFill="1" applyBorder="1" applyAlignment="1" applyProtection="1">
      <alignment horizontal="left" vertical="center" wrapText="1"/>
    </xf>
    <xf numFmtId="0" fontId="3" fillId="3" borderId="4" xfId="0" applyFont="1" applyFill="1" applyBorder="1" applyAlignment="1">
      <alignment horizontal="left" vertical="center" wrapText="1"/>
      <protection locked="0"/>
    </xf>
    <xf numFmtId="0" fontId="2" fillId="2" borderId="0" xfId="0" applyFont="1" applyFill="1" applyAlignment="1" applyProtection="1">
      <alignment vertical="center" wrapText="1"/>
    </xf>
    <xf numFmtId="0" fontId="12" fillId="2" borderId="0" xfId="0" applyFont="1" applyFill="1" applyAlignment="1" applyProtection="1">
      <alignmen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3" fillId="2" borderId="0" xfId="0" applyFont="1" applyFill="1" applyAlignment="1" applyProtection="1">
      <alignment vertical="center"/>
    </xf>
    <xf numFmtId="0" fontId="2" fillId="2" borderId="0" xfId="0" applyFont="1" applyFill="1" applyAlignment="1" applyProtection="1">
      <alignment horizontal="center" vertical="center"/>
    </xf>
    <xf numFmtId="164" fontId="3" fillId="2" borderId="0" xfId="0" applyNumberFormat="1" applyFont="1" applyFill="1" applyAlignment="1" applyProtection="1">
      <alignment horizontal="center" vertical="center" wrapText="1"/>
    </xf>
    <xf numFmtId="165" fontId="7" fillId="2" borderId="0" xfId="0" applyNumberFormat="1" applyFont="1" applyFill="1" applyAlignment="1" applyProtection="1">
      <alignment horizontal="center" vertical="center" wrapText="1"/>
    </xf>
    <xf numFmtId="0" fontId="3" fillId="3" borderId="4" xfId="0" applyFont="1" applyFill="1" applyBorder="1" applyAlignment="1">
      <alignment horizontal="center" vertical="center" wrapText="1"/>
      <protection locked="0"/>
    </xf>
    <xf numFmtId="0" fontId="2" fillId="5" borderId="4" xfId="0" applyFont="1" applyFill="1" applyBorder="1" applyAlignment="1" applyProtection="1">
      <alignment horizontal="center" vertical="center" wrapText="1"/>
    </xf>
    <xf numFmtId="0" fontId="16" fillId="2" borderId="0" xfId="0" applyFont="1" applyFill="1" applyAlignment="1" applyProtection="1">
      <alignment vertical="center" wrapText="1"/>
    </xf>
    <xf numFmtId="0" fontId="21" fillId="11" borderId="4" xfId="0" applyFont="1" applyFill="1" applyBorder="1" applyAlignment="1" applyProtection="1">
      <alignment horizontal="center" vertical="center" wrapText="1"/>
    </xf>
    <xf numFmtId="0" fontId="0" fillId="0" borderId="0" xfId="0" applyAlignment="1" applyProtection="1">
      <alignment vertical="center"/>
    </xf>
    <xf numFmtId="0" fontId="0" fillId="2" borderId="0" xfId="0" applyFill="1" applyAlignment="1" applyProtection="1">
      <alignment vertical="center" wrapText="1"/>
    </xf>
    <xf numFmtId="0" fontId="19" fillId="2" borderId="0" xfId="0" applyFont="1" applyFill="1" applyAlignment="1" applyProtection="1">
      <alignment vertical="center" wrapText="1"/>
    </xf>
    <xf numFmtId="0" fontId="0" fillId="0" borderId="0" xfId="0" applyAlignment="1" applyProtection="1">
      <alignment vertical="center" wrapText="1"/>
    </xf>
    <xf numFmtId="0" fontId="19" fillId="0" borderId="0" xfId="0" applyFont="1" applyAlignment="1" applyProtection="1">
      <alignment vertical="center" wrapText="1"/>
    </xf>
    <xf numFmtId="0" fontId="17" fillId="2" borderId="0" xfId="0" applyFont="1" applyFill="1" applyAlignment="1" applyProtection="1">
      <alignment horizontal="left" vertical="center" wrapText="1"/>
    </xf>
    <xf numFmtId="168" fontId="3" fillId="2" borderId="0" xfId="0" applyNumberFormat="1" applyFont="1" applyFill="1" applyAlignment="1" applyProtection="1">
      <alignment horizontal="left" vertical="center" wrapText="1"/>
    </xf>
    <xf numFmtId="0" fontId="8" fillId="2" borderId="0" xfId="0" applyFont="1" applyFill="1" applyAlignment="1" applyProtection="1">
      <alignment vertical="center" wrapText="1"/>
    </xf>
    <xf numFmtId="0" fontId="8" fillId="2" borderId="0" xfId="0" applyFont="1" applyFill="1" applyAlignment="1" applyProtection="1">
      <alignment horizontal="center" vertical="center" wrapText="1"/>
    </xf>
    <xf numFmtId="0" fontId="4" fillId="2" borderId="0" xfId="0" applyFont="1" applyFill="1" applyAlignment="1" applyProtection="1">
      <alignment vertical="center" wrapText="1"/>
    </xf>
    <xf numFmtId="0" fontId="4"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0" fontId="19" fillId="0" borderId="0" xfId="0" applyFont="1">
      <protection locked="0"/>
    </xf>
    <xf numFmtId="0" fontId="10" fillId="2" borderId="5"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35" fillId="2" borderId="0" xfId="0" applyFont="1" applyFill="1" applyAlignment="1" applyProtection="1">
      <alignment horizontal="left" vertical="center" wrapText="1"/>
    </xf>
    <xf numFmtId="165" fontId="35" fillId="2" borderId="0" xfId="0" applyNumberFormat="1" applyFont="1" applyFill="1" applyAlignment="1" applyProtection="1">
      <alignment horizontal="center" vertical="center" wrapText="1"/>
    </xf>
    <xf numFmtId="0" fontId="35" fillId="2" borderId="0" xfId="0" applyFont="1" applyFill="1" applyAlignment="1" applyProtection="1">
      <alignment horizontal="center" vertical="center" wrapText="1"/>
    </xf>
    <xf numFmtId="49" fontId="35" fillId="2" borderId="0" xfId="0" applyNumberFormat="1" applyFont="1" applyFill="1" applyAlignment="1" applyProtection="1">
      <alignment horizontal="center" vertical="center" wrapText="1"/>
    </xf>
    <xf numFmtId="14" fontId="4" fillId="2" borderId="0" xfId="0" applyNumberFormat="1" applyFont="1" applyFill="1" applyAlignment="1" applyProtection="1">
      <alignment horizontal="center" vertical="center" wrapText="1"/>
    </xf>
    <xf numFmtId="0" fontId="4" fillId="2" borderId="0" xfId="0" applyFont="1" applyFill="1" applyAlignment="1" applyProtection="1">
      <alignment horizontal="left" vertical="center" wrapText="1"/>
    </xf>
    <xf numFmtId="49" fontId="4" fillId="2" borderId="0" xfId="0" applyNumberFormat="1" applyFont="1" applyFill="1" applyAlignment="1" applyProtection="1">
      <alignment horizontal="center" vertical="center" wrapText="1"/>
    </xf>
    <xf numFmtId="0" fontId="6" fillId="2" borderId="0" xfId="0" applyFont="1" applyFill="1" applyAlignment="1" applyProtection="1">
      <alignment horizontal="center" vertical="center" wrapText="1"/>
    </xf>
    <xf numFmtId="49" fontId="3" fillId="2" borderId="0" xfId="0" applyNumberFormat="1" applyFont="1" applyFill="1" applyAlignment="1" applyProtection="1">
      <alignment horizontal="center" vertical="center" wrapText="1"/>
    </xf>
    <xf numFmtId="0" fontId="3" fillId="2" borderId="0" xfId="0" applyFont="1" applyFill="1" applyAlignment="1" applyProtection="1">
      <alignment horizontal="right" vertical="center" wrapText="1"/>
    </xf>
    <xf numFmtId="170" fontId="7" fillId="2" borderId="0" xfId="0" applyNumberFormat="1" applyFont="1" applyFill="1" applyAlignment="1" applyProtection="1">
      <alignment horizontal="left" vertical="center" wrapText="1"/>
    </xf>
    <xf numFmtId="0" fontId="12" fillId="2" borderId="0" xfId="0" applyFont="1" applyFill="1" applyAlignment="1">
      <alignment vertical="center" wrapText="1"/>
      <protection locked="0"/>
    </xf>
    <xf numFmtId="172" fontId="0" fillId="0" borderId="0" xfId="0" applyNumberFormat="1">
      <protection locked="0"/>
    </xf>
    <xf numFmtId="0" fontId="3" fillId="3" borderId="10" xfId="0" applyFont="1" applyFill="1" applyBorder="1" applyAlignment="1">
      <alignment horizontal="center" vertical="center" wrapText="1"/>
      <protection locked="0"/>
    </xf>
    <xf numFmtId="0" fontId="3" fillId="7" borderId="10" xfId="0" applyFont="1" applyFill="1" applyBorder="1" applyAlignment="1" applyProtection="1">
      <alignment horizontal="justify" vertical="center" wrapText="1"/>
    </xf>
    <xf numFmtId="0" fontId="3" fillId="6" borderId="10" xfId="0" applyFont="1" applyFill="1" applyBorder="1" applyAlignment="1" applyProtection="1">
      <alignment horizontal="justify" vertical="center" wrapText="1"/>
    </xf>
    <xf numFmtId="0" fontId="7" fillId="6" borderId="10" xfId="0" applyFont="1" applyFill="1" applyBorder="1" applyAlignment="1" applyProtection="1">
      <alignment horizontal="justify" vertical="center" wrapText="1"/>
    </xf>
    <xf numFmtId="0" fontId="7" fillId="7" borderId="10" xfId="0" applyFont="1" applyFill="1" applyBorder="1" applyAlignment="1" applyProtection="1">
      <alignment horizontal="justify" vertical="center" wrapText="1"/>
    </xf>
    <xf numFmtId="167" fontId="15" fillId="9" borderId="10" xfId="1" applyFont="1" applyFill="1" applyBorder="1" applyAlignment="1" applyProtection="1">
      <alignment horizontal="justify" vertical="center" wrapText="1"/>
    </xf>
    <xf numFmtId="167" fontId="15" fillId="7" borderId="10" xfId="1" applyFont="1" applyFill="1" applyBorder="1" applyAlignment="1" applyProtection="1">
      <alignment horizontal="justify" vertical="center" wrapText="1"/>
    </xf>
    <xf numFmtId="0" fontId="3" fillId="3" borderId="10" xfId="0" applyFont="1" applyFill="1" applyBorder="1" applyAlignment="1">
      <alignment horizontal="center" vertical="center"/>
      <protection locked="0"/>
    </xf>
    <xf numFmtId="167" fontId="15" fillId="10" borderId="10" xfId="1" applyFont="1" applyFill="1" applyBorder="1" applyAlignment="1" applyProtection="1">
      <alignment horizontal="justify" vertical="center" wrapText="1"/>
    </xf>
    <xf numFmtId="0" fontId="2" fillId="5" borderId="8" xfId="0" applyFont="1" applyFill="1" applyBorder="1" applyAlignment="1" applyProtection="1">
      <alignment vertical="center"/>
    </xf>
    <xf numFmtId="0" fontId="3" fillId="5" borderId="8" xfId="0" applyFont="1" applyFill="1" applyBorder="1" applyAlignment="1" applyProtection="1">
      <alignment vertical="center"/>
    </xf>
    <xf numFmtId="0" fontId="2" fillId="5" borderId="8" xfId="0" applyFont="1" applyFill="1" applyBorder="1" applyAlignment="1" applyProtection="1">
      <alignment vertical="center" wrapText="1"/>
    </xf>
    <xf numFmtId="165" fontId="44" fillId="2" borderId="0" xfId="0" applyNumberFormat="1" applyFont="1" applyFill="1" applyAlignment="1" applyProtection="1">
      <alignment horizontal="center" vertical="top" wrapText="1"/>
      <protection hidden="1"/>
    </xf>
    <xf numFmtId="0" fontId="45" fillId="2" borderId="0" xfId="0" applyFont="1" applyFill="1" applyAlignment="1" applyProtection="1">
      <alignment vertical="center"/>
    </xf>
    <xf numFmtId="164" fontId="44" fillId="2" borderId="0" xfId="0" applyNumberFormat="1" applyFont="1" applyFill="1" applyAlignment="1" applyProtection="1">
      <alignment vertical="center"/>
      <protection hidden="1"/>
    </xf>
    <xf numFmtId="0" fontId="45" fillId="2" borderId="0" xfId="0" applyFont="1" applyFill="1" applyAlignment="1" applyProtection="1">
      <alignment vertical="center" wrapText="1"/>
    </xf>
    <xf numFmtId="0" fontId="45" fillId="2" borderId="0" xfId="0" applyFont="1" applyFill="1" applyAlignment="1" applyProtection="1">
      <alignment vertical="center" wrapText="1"/>
      <protection hidden="1"/>
    </xf>
    <xf numFmtId="0" fontId="23" fillId="0" borderId="0" xfId="0" applyFont="1">
      <protection locked="0"/>
    </xf>
    <xf numFmtId="172" fontId="23" fillId="0" borderId="0" xfId="0" applyNumberFormat="1" applyFont="1">
      <protection locked="0"/>
    </xf>
    <xf numFmtId="172" fontId="22" fillId="0" borderId="0" xfId="0" applyNumberFormat="1" applyFont="1">
      <protection locked="0"/>
    </xf>
    <xf numFmtId="0" fontId="24" fillId="0" borderId="0" xfId="0" applyFont="1">
      <protection locked="0"/>
    </xf>
    <xf numFmtId="0" fontId="19" fillId="0" borderId="0" xfId="0" applyFont="1" applyAlignment="1">
      <alignment horizontal="left" indent="1"/>
      <protection locked="0"/>
    </xf>
    <xf numFmtId="0" fontId="0" fillId="0" borderId="0" xfId="0" applyAlignment="1">
      <alignment horizontal="left" indent="2"/>
      <protection locked="0"/>
    </xf>
    <xf numFmtId="0" fontId="23" fillId="0" borderId="0" xfId="0" applyFont="1" applyAlignment="1">
      <alignment horizontal="left" indent="2"/>
      <protection locked="0"/>
    </xf>
    <xf numFmtId="0" fontId="0" fillId="15" borderId="0" xfId="0" applyFill="1">
      <protection locked="0"/>
    </xf>
    <xf numFmtId="0" fontId="23" fillId="15" borderId="0" xfId="0" applyFont="1" applyFill="1">
      <protection locked="0"/>
    </xf>
    <xf numFmtId="0" fontId="25" fillId="0" borderId="0" xfId="0" applyFont="1" applyAlignment="1">
      <alignment horizontal="left" indent="1"/>
      <protection locked="0"/>
    </xf>
    <xf numFmtId="2" fontId="0" fillId="0" borderId="0" xfId="0" applyNumberFormat="1">
      <protection locked="0"/>
    </xf>
    <xf numFmtId="2" fontId="23" fillId="0" borderId="0" xfId="0" applyNumberFormat="1" applyFont="1">
      <protection locked="0"/>
    </xf>
    <xf numFmtId="0" fontId="3" fillId="7" borderId="8" xfId="0" applyFont="1" applyFill="1" applyBorder="1" applyAlignment="1" applyProtection="1">
      <alignment horizontal="left" vertical="center" indent="2"/>
    </xf>
    <xf numFmtId="0" fontId="49" fillId="11" borderId="0" xfId="0" applyFont="1" applyFill="1" applyAlignment="1">
      <alignment horizontal="left" indent="1"/>
      <protection locked="0"/>
    </xf>
    <xf numFmtId="172" fontId="51" fillId="0" borderId="0" xfId="0" applyNumberFormat="1" applyFont="1">
      <protection locked="0"/>
    </xf>
    <xf numFmtId="0" fontId="51" fillId="0" borderId="0" xfId="0" applyFont="1">
      <protection locked="0"/>
    </xf>
    <xf numFmtId="0" fontId="51" fillId="15" borderId="0" xfId="0" applyFont="1" applyFill="1">
      <protection locked="0"/>
    </xf>
    <xf numFmtId="2" fontId="51" fillId="0" borderId="0" xfId="0" applyNumberFormat="1" applyFont="1">
      <protection locked="0"/>
    </xf>
    <xf numFmtId="172" fontId="0" fillId="11" borderId="0" xfId="0" applyNumberFormat="1" applyFill="1">
      <protection locked="0"/>
    </xf>
    <xf numFmtId="0" fontId="0" fillId="11" borderId="0" xfId="0" applyFill="1">
      <protection locked="0"/>
    </xf>
    <xf numFmtId="0" fontId="18" fillId="0" borderId="0" xfId="0" applyFont="1">
      <protection locked="0"/>
    </xf>
    <xf numFmtId="172" fontId="18" fillId="0" borderId="0" xfId="0" applyNumberFormat="1" applyFont="1">
      <protection locked="0"/>
    </xf>
    <xf numFmtId="0" fontId="23" fillId="11" borderId="0" xfId="0" applyFont="1" applyFill="1">
      <protection locked="0"/>
    </xf>
    <xf numFmtId="172" fontId="23" fillId="11" borderId="0" xfId="0" applyNumberFormat="1" applyFont="1" applyFill="1">
      <protection locked="0"/>
    </xf>
    <xf numFmtId="0" fontId="3" fillId="2" borderId="0" xfId="0" applyFont="1" applyFill="1" applyAlignment="1" applyProtection="1">
      <alignment vertical="center" wrapText="1"/>
      <protection hidden="1"/>
    </xf>
    <xf numFmtId="0" fontId="52" fillId="16" borderId="0" xfId="0" applyFont="1" applyFill="1" applyAlignment="1" applyProtection="1">
      <alignment vertical="center" wrapText="1"/>
      <protection hidden="1"/>
    </xf>
    <xf numFmtId="0" fontId="3" fillId="16" borderId="0" xfId="0" applyFont="1" applyFill="1" applyAlignment="1" applyProtection="1">
      <alignment vertical="center" wrapText="1"/>
    </xf>
    <xf numFmtId="0" fontId="52" fillId="16" borderId="0" xfId="0" applyFont="1" applyFill="1" applyAlignment="1" applyProtection="1">
      <alignment vertical="center"/>
      <protection hidden="1"/>
    </xf>
    <xf numFmtId="0" fontId="12" fillId="16" borderId="0" xfId="0" applyFont="1" applyFill="1" applyAlignment="1" applyProtection="1">
      <alignment vertical="center" wrapText="1"/>
    </xf>
    <xf numFmtId="0" fontId="53" fillId="16" borderId="0" xfId="0" applyFont="1" applyFill="1" applyProtection="1">
      <protection hidden="1"/>
    </xf>
    <xf numFmtId="0" fontId="0" fillId="15" borderId="10" xfId="0" applyFill="1" applyBorder="1">
      <protection locked="0"/>
    </xf>
    <xf numFmtId="0" fontId="0" fillId="0" borderId="10" xfId="0" applyBorder="1" applyAlignment="1">
      <alignment horizontal="left" indent="1"/>
      <protection locked="0"/>
    </xf>
    <xf numFmtId="172" fontId="0" fillId="0" borderId="10" xfId="0" applyNumberFormat="1" applyBorder="1">
      <protection locked="0"/>
    </xf>
    <xf numFmtId="2" fontId="0" fillId="0" borderId="10" xfId="0" applyNumberFormat="1" applyBorder="1">
      <protection locked="0"/>
    </xf>
    <xf numFmtId="0" fontId="23" fillId="0" borderId="10" xfId="0" applyFont="1" applyBorder="1" applyAlignment="1">
      <alignment horizontal="left" indent="1"/>
      <protection locked="0"/>
    </xf>
    <xf numFmtId="172" fontId="23" fillId="0" borderId="10" xfId="0" applyNumberFormat="1" applyFont="1" applyBorder="1">
      <protection locked="0"/>
    </xf>
    <xf numFmtId="0" fontId="23" fillId="15" borderId="10" xfId="0" applyFont="1" applyFill="1" applyBorder="1">
      <protection locked="0"/>
    </xf>
    <xf numFmtId="2" fontId="23" fillId="0" borderId="10" xfId="0" applyNumberFormat="1" applyFont="1" applyBorder="1">
      <protection locked="0"/>
    </xf>
    <xf numFmtId="0" fontId="54" fillId="15" borderId="12" xfId="0" applyFont="1" applyFill="1" applyBorder="1" applyAlignment="1">
      <alignment horizontal="center"/>
      <protection locked="0"/>
    </xf>
    <xf numFmtId="0" fontId="55" fillId="15" borderId="13" xfId="0" applyFont="1" applyFill="1" applyBorder="1">
      <protection locked="0"/>
    </xf>
    <xf numFmtId="0" fontId="54" fillId="15" borderId="13" xfId="0" applyFont="1" applyFill="1" applyBorder="1">
      <protection locked="0"/>
    </xf>
    <xf numFmtId="0" fontId="54" fillId="15" borderId="14" xfId="0" applyFont="1" applyFill="1" applyBorder="1">
      <protection locked="0"/>
    </xf>
    <xf numFmtId="0" fontId="49" fillId="11" borderId="10" xfId="0" applyFont="1" applyFill="1" applyBorder="1" applyAlignment="1">
      <alignment horizontal="left" vertical="top" wrapText="1" indent="1"/>
      <protection locked="0"/>
    </xf>
    <xf numFmtId="0" fontId="0" fillId="0" borderId="0" xfId="0" applyProtection="1"/>
    <xf numFmtId="0" fontId="0" fillId="2" borderId="0" xfId="0" applyFill="1" applyProtection="1"/>
    <xf numFmtId="0" fontId="3" fillId="3" borderId="10" xfId="0" applyFont="1" applyFill="1" applyBorder="1" applyAlignment="1">
      <alignment horizontal="justify" vertical="center" wrapText="1"/>
      <protection locked="0"/>
    </xf>
    <xf numFmtId="0" fontId="4" fillId="6" borderId="8" xfId="0" applyFont="1" applyFill="1" applyBorder="1" applyAlignment="1" applyProtection="1">
      <alignment horizontal="left" vertical="center" wrapText="1"/>
    </xf>
    <xf numFmtId="0" fontId="2" fillId="2" borderId="5" xfId="0" applyFont="1" applyFill="1" applyBorder="1" applyAlignment="1" applyProtection="1">
      <alignment vertical="center" wrapText="1"/>
    </xf>
    <xf numFmtId="0" fontId="2" fillId="6" borderId="10" xfId="0" applyFont="1" applyFill="1" applyBorder="1" applyAlignment="1" applyProtection="1">
      <alignment horizontal="center" vertical="center" wrapText="1"/>
    </xf>
    <xf numFmtId="0" fontId="8" fillId="0" borderId="10" xfId="0" applyFont="1" applyBorder="1" applyAlignment="1">
      <alignment horizontal="center" vertical="center" wrapText="1"/>
      <protection locked="0"/>
    </xf>
    <xf numFmtId="0" fontId="7" fillId="7" borderId="10" xfId="0" applyFont="1" applyFill="1" applyBorder="1" applyAlignment="1" applyProtection="1">
      <alignment horizontal="center" vertical="center" wrapText="1"/>
    </xf>
    <xf numFmtId="164" fontId="8" fillId="3" borderId="10" xfId="0" applyNumberFormat="1" applyFont="1" applyFill="1" applyBorder="1" applyAlignment="1">
      <alignment horizontal="center" vertical="center" wrapText="1"/>
      <protection locked="0"/>
    </xf>
    <xf numFmtId="0" fontId="3" fillId="7" borderId="10"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65" fontId="32" fillId="3" borderId="10" xfId="0" applyNumberFormat="1" applyFont="1" applyFill="1" applyBorder="1" applyAlignment="1">
      <alignment horizontal="center" vertical="top" wrapText="1"/>
      <protection locked="0"/>
    </xf>
    <xf numFmtId="0" fontId="9" fillId="6" borderId="24" xfId="0" applyFont="1" applyFill="1" applyBorder="1" applyAlignment="1" applyProtection="1">
      <alignment vertical="center"/>
    </xf>
    <xf numFmtId="0" fontId="9" fillId="6" borderId="11" xfId="0" applyFont="1" applyFill="1" applyBorder="1" applyAlignment="1" applyProtection="1">
      <alignment vertical="center" wrapText="1"/>
    </xf>
    <xf numFmtId="0" fontId="9" fillId="6" borderId="20" xfId="0" applyFont="1" applyFill="1" applyBorder="1" applyAlignment="1" applyProtection="1">
      <alignment vertical="center" wrapText="1"/>
    </xf>
    <xf numFmtId="0" fontId="10" fillId="6" borderId="25" xfId="0" applyFont="1" applyFill="1" applyBorder="1" applyAlignment="1" applyProtection="1">
      <alignment vertical="center"/>
    </xf>
    <xf numFmtId="0" fontId="10" fillId="6" borderId="23" xfId="0" applyFont="1" applyFill="1" applyBorder="1" applyAlignment="1" applyProtection="1">
      <alignment vertical="center" wrapText="1"/>
    </xf>
    <xf numFmtId="0" fontId="10" fillId="6" borderId="22" xfId="0" applyFont="1" applyFill="1" applyBorder="1" applyAlignment="1" applyProtection="1">
      <alignment vertical="center"/>
    </xf>
    <xf numFmtId="0" fontId="10" fillId="6" borderId="9" xfId="0" applyFont="1" applyFill="1" applyBorder="1" applyAlignment="1" applyProtection="1">
      <alignment vertical="center" wrapText="1"/>
    </xf>
    <xf numFmtId="0" fontId="10" fillId="6" borderId="21" xfId="0" applyFont="1" applyFill="1" applyBorder="1" applyAlignment="1" applyProtection="1">
      <alignment vertical="center" wrapText="1"/>
    </xf>
    <xf numFmtId="0" fontId="3" fillId="2" borderId="25" xfId="0" applyFont="1" applyFill="1" applyBorder="1" applyAlignment="1" applyProtection="1">
      <alignment horizontal="center" vertical="center" wrapText="1"/>
    </xf>
    <xf numFmtId="0" fontId="3" fillId="2" borderId="23" xfId="0" applyFont="1" applyFill="1" applyBorder="1" applyAlignment="1" applyProtection="1">
      <alignment vertical="center" wrapText="1"/>
    </xf>
    <xf numFmtId="0" fontId="2" fillId="5" borderId="10" xfId="0" applyFont="1" applyFill="1" applyBorder="1" applyAlignment="1" applyProtection="1">
      <alignment horizontal="center" vertical="center" wrapText="1"/>
    </xf>
    <xf numFmtId="0" fontId="2" fillId="5" borderId="17" xfId="0" applyFont="1" applyFill="1" applyBorder="1" applyAlignment="1" applyProtection="1">
      <alignment vertical="center"/>
    </xf>
    <xf numFmtId="0" fontId="2" fillId="5" borderId="18" xfId="0" applyFont="1" applyFill="1" applyBorder="1" applyAlignment="1" applyProtection="1">
      <alignment vertical="center" wrapText="1"/>
    </xf>
    <xf numFmtId="0" fontId="2" fillId="5" borderId="17" xfId="0" applyFont="1" applyFill="1" applyBorder="1" applyAlignment="1" applyProtection="1">
      <alignment horizontal="left" vertical="center"/>
    </xf>
    <xf numFmtId="0" fontId="3" fillId="2" borderId="25" xfId="0" applyFont="1" applyFill="1" applyBorder="1" applyAlignment="1" applyProtection="1">
      <alignment vertical="center" wrapText="1"/>
    </xf>
    <xf numFmtId="0" fontId="3" fillId="2" borderId="25" xfId="0" applyFont="1" applyFill="1" applyBorder="1" applyAlignment="1" applyProtection="1">
      <alignment horizontal="justify" vertical="center" wrapText="1"/>
    </xf>
    <xf numFmtId="0" fontId="12" fillId="2" borderId="25" xfId="0" applyFont="1" applyFill="1" applyBorder="1" applyAlignment="1" applyProtection="1">
      <alignment vertical="center" wrapText="1"/>
      <protection hidden="1"/>
    </xf>
    <xf numFmtId="0" fontId="7" fillId="3" borderId="10" xfId="0" applyFont="1" applyFill="1" applyBorder="1" applyAlignment="1">
      <alignment horizontal="justify" vertical="center" wrapText="1"/>
      <protection locked="0"/>
    </xf>
    <xf numFmtId="0" fontId="3" fillId="6" borderId="10" xfId="0" applyFont="1" applyFill="1" applyBorder="1" applyAlignment="1" applyProtection="1">
      <alignment horizontal="left" vertical="center" wrapText="1" indent="1"/>
    </xf>
    <xf numFmtId="0" fontId="46" fillId="3" borderId="10" xfId="0" applyFont="1" applyFill="1" applyBorder="1" applyAlignment="1">
      <alignment horizontal="justify" vertical="center" wrapText="1"/>
      <protection locked="0"/>
    </xf>
    <xf numFmtId="0" fontId="3" fillId="7" borderId="10" xfId="0" applyFont="1" applyFill="1" applyBorder="1" applyAlignment="1" applyProtection="1">
      <alignment horizontal="left" vertical="center" wrapText="1" indent="1"/>
    </xf>
    <xf numFmtId="0" fontId="2" fillId="5" borderId="18" xfId="0" applyFont="1" applyFill="1" applyBorder="1" applyAlignment="1" applyProtection="1">
      <alignment vertical="center"/>
    </xf>
    <xf numFmtId="0" fontId="7" fillId="6" borderId="10" xfId="0" applyFont="1" applyFill="1" applyBorder="1" applyAlignment="1" applyProtection="1">
      <alignment horizontal="left" vertical="center" wrapText="1" indent="1"/>
    </xf>
    <xf numFmtId="0" fontId="7" fillId="4" borderId="10" xfId="0" applyFont="1" applyFill="1" applyBorder="1" applyAlignment="1">
      <alignment horizontal="justify" vertical="center" wrapText="1"/>
      <protection locked="0"/>
    </xf>
    <xf numFmtId="0" fontId="3" fillId="3" borderId="10" xfId="0" applyFont="1" applyFill="1" applyBorder="1" applyAlignment="1">
      <alignment horizontal="justify" vertical="center"/>
      <protection locked="0"/>
    </xf>
    <xf numFmtId="0" fontId="3" fillId="5" borderId="18" xfId="0" applyFont="1" applyFill="1" applyBorder="1" applyAlignment="1" applyProtection="1">
      <alignment vertical="center"/>
    </xf>
    <xf numFmtId="0" fontId="8" fillId="5" borderId="17" xfId="0" applyFont="1" applyFill="1" applyBorder="1" applyAlignment="1" applyProtection="1">
      <alignment vertical="center"/>
    </xf>
    <xf numFmtId="0" fontId="1" fillId="2" borderId="0" xfId="0" applyFont="1" applyFill="1" applyAlignment="1" applyProtection="1">
      <alignment vertical="center"/>
    </xf>
    <xf numFmtId="0" fontId="4" fillId="2" borderId="0" xfId="0" applyFont="1" applyFill="1" applyAlignment="1" applyProtection="1">
      <alignment vertical="center"/>
    </xf>
    <xf numFmtId="0" fontId="2" fillId="2" borderId="0" xfId="0" applyFont="1" applyFill="1" applyAlignment="1" applyProtection="1">
      <alignment vertical="center"/>
    </xf>
    <xf numFmtId="0" fontId="4" fillId="6" borderId="8" xfId="0" applyFont="1" applyFill="1" applyBorder="1" applyAlignment="1" applyProtection="1">
      <alignment horizontal="left" vertical="center"/>
    </xf>
    <xf numFmtId="0" fontId="2" fillId="7" borderId="10" xfId="0" applyFont="1" applyFill="1" applyBorder="1" applyAlignment="1" applyProtection="1">
      <alignment horizontal="center" vertical="center" wrapText="1"/>
    </xf>
    <xf numFmtId="0" fontId="2" fillId="7" borderId="10" xfId="0" applyFont="1" applyFill="1" applyBorder="1" applyAlignment="1" applyProtection="1">
      <alignment horizontal="right" vertical="center"/>
    </xf>
    <xf numFmtId="0" fontId="3" fillId="0" borderId="10" xfId="0" applyFont="1" applyBorder="1" applyAlignment="1">
      <alignment vertical="center" wrapText="1"/>
      <protection locked="0"/>
    </xf>
    <xf numFmtId="164" fontId="3" fillId="3" borderId="10" xfId="0" applyNumberFormat="1" applyFont="1" applyFill="1" applyBorder="1" applyAlignment="1">
      <alignment horizontal="center" vertical="center" wrapText="1"/>
      <protection locked="0"/>
    </xf>
    <xf numFmtId="168" fontId="3" fillId="0" borderId="10" xfId="0" applyNumberFormat="1" applyFont="1" applyBorder="1" applyAlignment="1">
      <alignment horizontal="center" vertical="center" wrapText="1"/>
      <protection locked="0"/>
    </xf>
    <xf numFmtId="165" fontId="7" fillId="3" borderId="10" xfId="0" applyNumberFormat="1" applyFont="1" applyFill="1" applyBorder="1" applyAlignment="1">
      <alignment horizontal="center" vertical="center" wrapText="1"/>
      <protection locked="0"/>
    </xf>
    <xf numFmtId="0" fontId="3" fillId="3" borderId="10" xfId="0" applyFont="1" applyFill="1" applyBorder="1" applyAlignment="1">
      <alignment vertical="center" wrapText="1"/>
      <protection locked="0"/>
    </xf>
    <xf numFmtId="0" fontId="2" fillId="7" borderId="10" xfId="0" applyFont="1" applyFill="1" applyBorder="1" applyAlignment="1" applyProtection="1">
      <alignment horizontal="right" vertical="center" wrapText="1"/>
    </xf>
    <xf numFmtId="0" fontId="3" fillId="0" borderId="10" xfId="0" applyFont="1" applyBorder="1" applyAlignment="1">
      <alignment horizontal="center" vertical="center" wrapText="1"/>
      <protection locked="0"/>
    </xf>
    <xf numFmtId="0" fontId="2" fillId="6" borderId="18" xfId="0" applyFont="1" applyFill="1" applyBorder="1" applyAlignment="1" applyProtection="1">
      <alignment horizontal="center" vertical="center" wrapText="1"/>
    </xf>
    <xf numFmtId="0" fontId="2" fillId="2" borderId="5" xfId="0" applyFont="1" applyFill="1" applyBorder="1" applyAlignment="1" applyProtection="1">
      <alignment horizontal="left" vertical="center" wrapText="1"/>
    </xf>
    <xf numFmtId="0" fontId="34" fillId="5" borderId="10" xfId="0" applyFont="1" applyFill="1" applyBorder="1" applyAlignment="1" applyProtection="1">
      <alignment horizontal="center" vertical="center" wrapText="1"/>
    </xf>
    <xf numFmtId="0" fontId="33" fillId="5" borderId="10" xfId="0" applyFont="1" applyFill="1" applyBorder="1" applyAlignment="1" applyProtection="1">
      <alignment horizontal="center" vertical="center" wrapText="1"/>
    </xf>
    <xf numFmtId="0" fontId="35" fillId="3" borderId="10" xfId="0" applyFont="1" applyFill="1" applyBorder="1" applyAlignment="1">
      <alignment horizontal="left" vertical="center" wrapText="1"/>
      <protection locked="0"/>
    </xf>
    <xf numFmtId="165" fontId="35" fillId="3" borderId="10" xfId="0" applyNumberFormat="1" applyFont="1" applyFill="1" applyBorder="1" applyAlignment="1">
      <alignment horizontal="center" vertical="center" wrapText="1"/>
      <protection locked="0"/>
    </xf>
    <xf numFmtId="0" fontId="35" fillId="3" borderId="10" xfId="0" applyFont="1" applyFill="1" applyBorder="1" applyAlignment="1">
      <alignment horizontal="center" vertical="center" wrapText="1"/>
      <protection locked="0"/>
    </xf>
    <xf numFmtId="49" fontId="35" fillId="3" borderId="10" xfId="0" applyNumberFormat="1" applyFont="1" applyFill="1" applyBorder="1" applyAlignment="1">
      <alignment horizontal="center" vertical="center" wrapText="1"/>
      <protection locked="0"/>
    </xf>
    <xf numFmtId="0" fontId="4" fillId="3" borderId="10" xfId="0" applyFont="1" applyFill="1" applyBorder="1" applyAlignment="1">
      <alignment horizontal="center" vertical="center" wrapText="1"/>
      <protection locked="0"/>
    </xf>
    <xf numFmtId="14" fontId="4" fillId="3" borderId="10" xfId="0" applyNumberFormat="1" applyFont="1" applyFill="1" applyBorder="1" applyAlignment="1">
      <alignment horizontal="center" vertical="center" wrapText="1"/>
      <protection locked="0"/>
    </xf>
    <xf numFmtId="0" fontId="4" fillId="3" borderId="10" xfId="0" applyFont="1" applyFill="1" applyBorder="1" applyAlignment="1">
      <alignment horizontal="left" vertical="center" wrapText="1"/>
      <protection locked="0"/>
    </xf>
    <xf numFmtId="49" fontId="4" fillId="3" borderId="10" xfId="0" applyNumberFormat="1" applyFont="1" applyFill="1" applyBorder="1" applyAlignment="1">
      <alignment horizontal="center" vertical="center" wrapText="1"/>
      <protection locked="0"/>
    </xf>
    <xf numFmtId="0" fontId="1" fillId="5" borderId="8" xfId="0" applyFont="1" applyFill="1" applyBorder="1" applyAlignment="1" applyProtection="1">
      <alignment vertical="center" wrapText="1"/>
    </xf>
    <xf numFmtId="0" fontId="1" fillId="5" borderId="18" xfId="0" applyFont="1" applyFill="1" applyBorder="1" applyAlignment="1" applyProtection="1">
      <alignment vertical="center" wrapText="1"/>
    </xf>
    <xf numFmtId="0" fontId="4" fillId="6" borderId="8"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2" borderId="23" xfId="0" applyFont="1" applyFill="1" applyBorder="1" applyAlignment="1" applyProtection="1">
      <alignment vertical="center" wrapText="1"/>
      <protection hidden="1"/>
    </xf>
    <xf numFmtId="0" fontId="52" fillId="16" borderId="25" xfId="0" applyFont="1" applyFill="1" applyBorder="1" applyAlignment="1" applyProtection="1">
      <alignment vertical="center" wrapText="1"/>
      <protection hidden="1"/>
    </xf>
    <xf numFmtId="0" fontId="6" fillId="5" borderId="17" xfId="0" applyFont="1" applyFill="1" applyBorder="1" applyAlignment="1" applyProtection="1">
      <alignment horizontal="left" vertical="center"/>
    </xf>
    <xf numFmtId="0" fontId="6" fillId="5" borderId="8"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18" xfId="0" applyFont="1" applyFill="1" applyBorder="1" applyAlignment="1" applyProtection="1">
      <alignment horizontal="center" vertical="center" wrapText="1"/>
    </xf>
    <xf numFmtId="0" fontId="7" fillId="7" borderId="10" xfId="0" applyFont="1" applyFill="1" applyBorder="1" applyAlignment="1" applyProtection="1">
      <alignment horizontal="left" vertical="center" wrapText="1"/>
    </xf>
    <xf numFmtId="0" fontId="7" fillId="3" borderId="10" xfId="0" applyFont="1" applyFill="1" applyBorder="1" applyAlignment="1">
      <alignment horizontal="center" vertical="center" wrapText="1"/>
      <protection locked="0"/>
    </xf>
    <xf numFmtId="14" fontId="3" fillId="3" borderId="10" xfId="0" applyNumberFormat="1" applyFont="1" applyFill="1" applyBorder="1" applyAlignment="1">
      <alignment horizontal="center" vertical="center" wrapText="1"/>
      <protection locked="0"/>
    </xf>
    <xf numFmtId="0" fontId="3" fillId="7" borderId="10" xfId="0" applyFont="1" applyFill="1" applyBorder="1" applyAlignment="1" applyProtection="1">
      <alignment horizontal="left" vertical="center" wrapText="1"/>
    </xf>
    <xf numFmtId="0" fontId="3" fillId="7" borderId="10" xfId="0" quotePrefix="1" applyFont="1" applyFill="1" applyBorder="1" applyAlignment="1" applyProtection="1">
      <alignment horizontal="center" vertical="center" wrapText="1"/>
    </xf>
    <xf numFmtId="0" fontId="1" fillId="14" borderId="17" xfId="0" applyFont="1" applyFill="1" applyBorder="1" applyAlignment="1" applyProtection="1">
      <alignment vertical="center" wrapText="1"/>
    </xf>
    <xf numFmtId="0" fontId="4" fillId="7" borderId="17"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18" xfId="0" applyFont="1" applyFill="1" applyBorder="1" applyAlignment="1" applyProtection="1">
      <alignment horizontal="center" vertical="center" wrapText="1"/>
    </xf>
    <xf numFmtId="0" fontId="6" fillId="14" borderId="10" xfId="0" applyFont="1" applyFill="1" applyBorder="1" applyAlignment="1" applyProtection="1">
      <alignment horizontal="center" vertical="center" wrapText="1"/>
    </xf>
    <xf numFmtId="0" fontId="7" fillId="0" borderId="10" xfId="0" applyFont="1" applyBorder="1" applyAlignment="1">
      <alignment horizontal="center" vertical="center" wrapText="1"/>
      <protection locked="0"/>
    </xf>
    <xf numFmtId="166" fontId="7" fillId="3" borderId="10" xfId="0" applyNumberFormat="1" applyFont="1" applyFill="1" applyBorder="1" applyAlignment="1" applyProtection="1">
      <alignment horizontal="center" vertical="center" wrapText="1"/>
      <protection locked="0" hidden="1"/>
    </xf>
    <xf numFmtId="0" fontId="1" fillId="14" borderId="8" xfId="0" applyFont="1" applyFill="1" applyBorder="1" applyAlignment="1" applyProtection="1">
      <alignment vertical="center" wrapText="1"/>
    </xf>
    <xf numFmtId="0" fontId="1" fillId="14" borderId="18" xfId="0" applyFont="1" applyFill="1" applyBorder="1" applyAlignment="1" applyProtection="1">
      <alignment vertical="center" wrapText="1"/>
    </xf>
    <xf numFmtId="0" fontId="4" fillId="7" borderId="8" xfId="0" applyFont="1" applyFill="1" applyBorder="1" applyAlignment="1" applyProtection="1">
      <alignment horizontal="center" vertical="center" wrapText="1"/>
    </xf>
    <xf numFmtId="0" fontId="2" fillId="7" borderId="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2" fillId="14" borderId="10" xfId="0" applyFont="1" applyFill="1" applyBorder="1" applyAlignment="1" applyProtection="1">
      <alignment horizontal="center" vertical="center" wrapText="1"/>
    </xf>
    <xf numFmtId="0" fontId="3" fillId="0" borderId="10" xfId="0" applyFont="1" applyBorder="1" applyAlignment="1">
      <alignment horizontal="left" vertical="center" wrapText="1"/>
      <protection locked="0"/>
    </xf>
    <xf numFmtId="168" fontId="3" fillId="3" borderId="10" xfId="0" applyNumberFormat="1" applyFont="1" applyFill="1" applyBorder="1" applyAlignment="1">
      <alignment horizontal="center" vertical="center" wrapText="1"/>
      <protection locked="0"/>
    </xf>
    <xf numFmtId="0" fontId="7" fillId="0" borderId="10" xfId="0" applyFont="1" applyBorder="1" applyAlignment="1">
      <alignment horizontal="left" vertical="center" wrapText="1"/>
      <protection locked="0"/>
    </xf>
    <xf numFmtId="0" fontId="4" fillId="7" borderId="8" xfId="0" applyFont="1" applyFill="1" applyBorder="1" applyAlignment="1" applyProtection="1">
      <alignment horizontal="left" vertical="center" wrapText="1"/>
    </xf>
    <xf numFmtId="0" fontId="9" fillId="7" borderId="24" xfId="0" applyFont="1" applyFill="1" applyBorder="1" applyAlignment="1" applyProtection="1">
      <alignment horizontal="left" vertical="center"/>
    </xf>
    <xf numFmtId="0" fontId="9" fillId="7" borderId="11" xfId="0" applyFont="1" applyFill="1" applyBorder="1" applyAlignment="1" applyProtection="1">
      <alignment vertical="center" wrapText="1"/>
    </xf>
    <xf numFmtId="0" fontId="3" fillId="7" borderId="11" xfId="0" applyFont="1" applyFill="1" applyBorder="1" applyAlignment="1" applyProtection="1">
      <alignment vertical="center" wrapText="1"/>
    </xf>
    <xf numFmtId="0" fontId="3" fillId="7" borderId="20" xfId="0" applyFont="1" applyFill="1" applyBorder="1" applyAlignment="1" applyProtection="1">
      <alignment vertical="center" wrapText="1"/>
    </xf>
    <xf numFmtId="0" fontId="6" fillId="5"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169" fontId="3" fillId="0" borderId="10" xfId="0" applyNumberFormat="1" applyFont="1" applyBorder="1" applyAlignment="1">
      <alignment horizontal="center" vertical="center" wrapText="1"/>
      <protection locked="0"/>
    </xf>
    <xf numFmtId="0" fontId="4" fillId="7" borderId="17" xfId="0" applyFont="1" applyFill="1" applyBorder="1" applyAlignment="1" applyProtection="1">
      <alignment vertical="center" wrapText="1"/>
    </xf>
    <xf numFmtId="0" fontId="4" fillId="7" borderId="8" xfId="0" applyFont="1" applyFill="1" applyBorder="1" applyAlignment="1" applyProtection="1">
      <alignment vertical="center" wrapText="1"/>
    </xf>
    <xf numFmtId="0" fontId="6" fillId="14" borderId="17" xfId="0" applyFont="1" applyFill="1" applyBorder="1" applyAlignment="1" applyProtection="1">
      <alignment horizontal="left" vertical="center" indent="1"/>
    </xf>
    <xf numFmtId="0" fontId="6" fillId="14" borderId="8" xfId="0" applyFont="1" applyFill="1" applyBorder="1" applyAlignment="1" applyProtection="1">
      <alignment horizontal="center" vertical="center" wrapText="1"/>
    </xf>
    <xf numFmtId="0" fontId="2" fillId="14" borderId="8" xfId="0" applyFont="1" applyFill="1" applyBorder="1" applyAlignment="1" applyProtection="1">
      <alignment horizontal="center" vertical="center" wrapText="1"/>
    </xf>
    <xf numFmtId="0" fontId="2" fillId="14" borderId="18"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xf>
    <xf numFmtId="0" fontId="47" fillId="7" borderId="17" xfId="0" applyFont="1" applyFill="1" applyBorder="1" applyAlignment="1" applyProtection="1">
      <alignment horizontal="right" vertical="center" wrapText="1" indent="1"/>
    </xf>
    <xf numFmtId="165" fontId="47" fillId="0" borderId="18" xfId="0" applyNumberFormat="1" applyFont="1" applyBorder="1" applyAlignment="1">
      <alignment horizontal="center" vertical="center" wrapText="1"/>
      <protection locked="0"/>
    </xf>
    <xf numFmtId="0" fontId="3" fillId="7" borderId="17" xfId="0" applyFont="1" applyFill="1" applyBorder="1" applyAlignment="1" applyProtection="1">
      <alignment horizontal="right" vertical="center" wrapText="1"/>
    </xf>
    <xf numFmtId="170" fontId="7" fillId="0" borderId="18" xfId="0" applyNumberFormat="1" applyFont="1" applyBorder="1" applyAlignment="1">
      <alignment horizontal="center" vertical="center" wrapText="1"/>
      <protection locked="0"/>
    </xf>
    <xf numFmtId="0" fontId="3" fillId="7" borderId="17" xfId="0" applyFont="1" applyFill="1" applyBorder="1" applyAlignment="1" applyProtection="1">
      <alignment horizontal="center" vertical="center" wrapText="1"/>
    </xf>
    <xf numFmtId="0" fontId="3" fillId="7" borderId="17" xfId="0" applyFont="1" applyFill="1" applyBorder="1" applyAlignment="1" applyProtection="1">
      <alignment horizontal="left" vertical="center" wrapText="1" indent="1"/>
    </xf>
    <xf numFmtId="0" fontId="6" fillId="7" borderId="18" xfId="0" applyFont="1" applyFill="1" applyBorder="1" applyAlignment="1" applyProtection="1">
      <alignment horizontal="left" vertical="center" indent="1"/>
    </xf>
    <xf numFmtId="0" fontId="6" fillId="7" borderId="17" xfId="0" applyFont="1" applyFill="1" applyBorder="1" applyAlignment="1" applyProtection="1">
      <alignment horizontal="left" vertical="center" indent="1"/>
    </xf>
    <xf numFmtId="0" fontId="3" fillId="7" borderId="10" xfId="0" applyFont="1" applyFill="1" applyBorder="1" applyAlignment="1" applyProtection="1">
      <alignment horizontal="right" vertical="center" wrapText="1"/>
    </xf>
    <xf numFmtId="171" fontId="7" fillId="0" borderId="10" xfId="0" applyNumberFormat="1" applyFont="1" applyBorder="1" applyAlignment="1">
      <alignment horizontal="center" vertical="center" wrapText="1"/>
      <protection locked="0"/>
    </xf>
    <xf numFmtId="0" fontId="6" fillId="7" borderId="8" xfId="0" applyFont="1" applyFill="1" applyBorder="1" applyAlignment="1" applyProtection="1">
      <alignment horizontal="left" vertical="center" indent="1"/>
    </xf>
    <xf numFmtId="0" fontId="3" fillId="7" borderId="17" xfId="0" applyFont="1" applyFill="1" applyBorder="1" applyAlignment="1" applyProtection="1">
      <alignment horizontal="left" vertical="center" indent="2"/>
    </xf>
    <xf numFmtId="0" fontId="2" fillId="7" borderId="24" xfId="0" applyFont="1" applyFill="1" applyBorder="1" applyAlignment="1" applyProtection="1">
      <alignment horizontal="left" vertical="center"/>
    </xf>
    <xf numFmtId="0" fontId="6" fillId="7" borderId="20" xfId="0" applyFont="1" applyFill="1" applyBorder="1" applyAlignment="1" applyProtection="1">
      <alignment horizontal="center" vertical="center" wrapText="1"/>
    </xf>
    <xf numFmtId="165" fontId="39" fillId="7" borderId="25" xfId="0" applyNumberFormat="1" applyFont="1" applyFill="1" applyBorder="1" applyAlignment="1" applyProtection="1">
      <alignment horizontal="left" vertical="center" wrapText="1"/>
    </xf>
    <xf numFmtId="0" fontId="3" fillId="7" borderId="23" xfId="0" applyFont="1" applyFill="1" applyBorder="1" applyAlignment="1" applyProtection="1">
      <alignment horizontal="right" vertical="center" wrapText="1"/>
    </xf>
    <xf numFmtId="165" fontId="39" fillId="7" borderId="25" xfId="0" applyNumberFormat="1" applyFont="1" applyFill="1" applyBorder="1" applyAlignment="1" applyProtection="1">
      <alignment horizontal="center" vertical="center" wrapText="1"/>
    </xf>
    <xf numFmtId="170" fontId="39" fillId="7" borderId="25" xfId="0" applyNumberFormat="1" applyFont="1" applyFill="1" applyBorder="1" applyAlignment="1" applyProtection="1">
      <alignment horizontal="left" vertical="center" wrapText="1"/>
    </xf>
    <xf numFmtId="170" fontId="7" fillId="7" borderId="22" xfId="0" applyNumberFormat="1" applyFont="1" applyFill="1" applyBorder="1" applyAlignment="1" applyProtection="1">
      <alignment horizontal="left" vertical="center" wrapText="1"/>
    </xf>
    <xf numFmtId="0" fontId="3" fillId="7" borderId="21" xfId="0" applyFont="1" applyFill="1" applyBorder="1" applyAlignment="1" applyProtection="1">
      <alignment horizontal="right" vertical="center" wrapText="1"/>
    </xf>
    <xf numFmtId="0" fontId="3" fillId="6" borderId="10" xfId="0" applyFont="1" applyFill="1" applyBorder="1" applyAlignment="1" applyProtection="1">
      <alignment horizontal="center" vertical="center" wrapText="1"/>
    </xf>
    <xf numFmtId="0" fontId="3" fillId="13" borderId="10" xfId="0" applyFont="1" applyFill="1" applyBorder="1" applyAlignment="1" applyProtection="1">
      <alignment horizontal="center" vertical="center"/>
    </xf>
    <xf numFmtId="0" fontId="3" fillId="13" borderId="10" xfId="0" applyFont="1" applyFill="1" applyBorder="1" applyAlignment="1" applyProtection="1">
      <alignment horizontal="justify" vertical="center" wrapText="1"/>
    </xf>
    <xf numFmtId="0" fontId="2" fillId="12" borderId="17" xfId="0" applyFont="1" applyFill="1" applyBorder="1" applyAlignment="1" applyProtection="1">
      <alignment vertical="center"/>
    </xf>
    <xf numFmtId="0" fontId="3" fillId="12" borderId="8" xfId="0" applyFont="1" applyFill="1" applyBorder="1" applyAlignment="1" applyProtection="1">
      <alignment vertical="center"/>
    </xf>
    <xf numFmtId="0" fontId="3" fillId="12" borderId="18" xfId="0" applyFont="1" applyFill="1" applyBorder="1" applyAlignment="1" applyProtection="1">
      <alignment vertical="center"/>
    </xf>
    <xf numFmtId="0" fontId="3" fillId="6" borderId="10" xfId="0" applyFont="1" applyFill="1" applyBorder="1" applyAlignment="1" applyProtection="1">
      <alignment horizontal="center" vertical="center"/>
    </xf>
    <xf numFmtId="0" fontId="3" fillId="0" borderId="10" xfId="0" applyFont="1" applyBorder="1" applyAlignment="1">
      <alignment horizontal="justify" vertical="center" wrapText="1"/>
      <protection locked="0"/>
    </xf>
    <xf numFmtId="0" fontId="7" fillId="6" borderId="10" xfId="0" applyFont="1" applyFill="1" applyBorder="1" applyAlignment="1" applyProtection="1">
      <alignment horizontal="center" vertical="center"/>
    </xf>
    <xf numFmtId="0" fontId="7" fillId="3" borderId="10" xfId="0" applyFont="1" applyFill="1" applyBorder="1" applyAlignment="1">
      <alignment horizontal="justify" vertical="center"/>
      <protection locked="0"/>
    </xf>
    <xf numFmtId="0" fontId="3" fillId="5" borderId="8" xfId="0" applyFont="1" applyFill="1" applyBorder="1" applyAlignment="1" applyProtection="1">
      <alignment vertical="center" wrapText="1"/>
    </xf>
    <xf numFmtId="0" fontId="3" fillId="5" borderId="18" xfId="0" applyFont="1" applyFill="1" applyBorder="1" applyAlignment="1" applyProtection="1">
      <alignment vertical="center" wrapText="1"/>
    </xf>
    <xf numFmtId="0" fontId="11" fillId="0" borderId="10" xfId="0" applyFont="1" applyBorder="1">
      <protection locked="0"/>
    </xf>
    <xf numFmtId="0" fontId="6" fillId="5" borderId="17" xfId="0" applyFont="1" applyFill="1" applyBorder="1" applyAlignment="1" applyProtection="1">
      <alignment vertical="center"/>
    </xf>
    <xf numFmtId="0" fontId="6" fillId="5" borderId="8" xfId="0" applyFont="1" applyFill="1" applyBorder="1" applyAlignment="1" applyProtection="1">
      <alignment vertical="center"/>
    </xf>
    <xf numFmtId="0" fontId="6" fillId="5" borderId="18" xfId="0" applyFont="1" applyFill="1" applyBorder="1" applyAlignment="1" applyProtection="1">
      <alignment vertical="center"/>
    </xf>
    <xf numFmtId="0" fontId="7" fillId="0" borderId="18" xfId="0" applyFont="1" applyBorder="1" applyAlignment="1">
      <alignment horizontal="center" vertical="center" wrapText="1"/>
      <protection locked="0"/>
    </xf>
    <xf numFmtId="0" fontId="47" fillId="7" borderId="8" xfId="0" applyFont="1" applyFill="1" applyBorder="1" applyAlignment="1" applyProtection="1">
      <alignment horizontal="right" vertical="center" wrapText="1" indent="1"/>
    </xf>
    <xf numFmtId="0" fontId="3" fillId="7" borderId="8" xfId="0" applyFont="1" applyFill="1" applyBorder="1" applyAlignment="1" applyProtection="1">
      <alignment horizontal="right" vertical="center" wrapText="1"/>
    </xf>
    <xf numFmtId="0" fontId="3" fillId="7" borderId="8" xfId="0" applyFont="1" applyFill="1" applyBorder="1" applyAlignment="1" applyProtection="1">
      <alignment horizontal="center" vertical="center" wrapText="1"/>
    </xf>
    <xf numFmtId="0" fontId="3" fillId="7" borderId="8" xfId="0" applyFont="1" applyFill="1" applyBorder="1" applyAlignment="1" applyProtection="1">
      <alignment horizontal="left" vertical="center" wrapText="1" indent="1"/>
    </xf>
    <xf numFmtId="0" fontId="35" fillId="2" borderId="11" xfId="0" applyFont="1" applyFill="1" applyBorder="1" applyAlignment="1" applyProtection="1">
      <alignment horizontal="left" vertical="center" wrapText="1"/>
    </xf>
    <xf numFmtId="165" fontId="35" fillId="2" borderId="1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center" vertical="center" wrapText="1"/>
    </xf>
    <xf numFmtId="49" fontId="35" fillId="2" borderId="11" xfId="0" applyNumberFormat="1"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14" fontId="4" fillId="2" borderId="11" xfId="0" applyNumberFormat="1" applyFont="1" applyFill="1" applyBorder="1" applyAlignment="1" applyProtection="1">
      <alignment horizontal="center" vertical="center" wrapText="1"/>
    </xf>
    <xf numFmtId="0" fontId="40" fillId="2" borderId="0" xfId="0" applyFont="1" applyFill="1" applyAlignment="1" applyProtection="1">
      <alignment horizontal="left" vertical="center"/>
    </xf>
    <xf numFmtId="0" fontId="35" fillId="2" borderId="9" xfId="0" applyFont="1" applyFill="1" applyBorder="1" applyAlignment="1" applyProtection="1">
      <alignment horizontal="left" vertical="center" wrapText="1"/>
    </xf>
    <xf numFmtId="165" fontId="35" fillId="2" borderId="9" xfId="0" applyNumberFormat="1"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wrapText="1"/>
    </xf>
    <xf numFmtId="49" fontId="35" fillId="2" borderId="9" xfId="0" applyNumberFormat="1"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14" fontId="4" fillId="2" borderId="9" xfId="0" applyNumberFormat="1" applyFont="1" applyFill="1" applyBorder="1" applyAlignment="1" applyProtection="1">
      <alignment horizontal="center" vertical="center" wrapText="1"/>
    </xf>
    <xf numFmtId="0" fontId="6" fillId="14" borderId="19" xfId="0" applyFont="1" applyFill="1" applyBorder="1" applyAlignment="1" applyProtection="1">
      <alignment horizontal="center" vertical="center" wrapText="1"/>
    </xf>
    <xf numFmtId="0" fontId="2" fillId="14" borderId="19" xfId="0" applyFont="1" applyFill="1" applyBorder="1" applyAlignment="1" applyProtection="1">
      <alignment horizontal="center" vertical="center" wrapText="1"/>
    </xf>
    <xf numFmtId="0" fontId="10" fillId="2" borderId="0" xfId="0" applyFont="1" applyFill="1" applyAlignment="1" applyProtection="1">
      <alignment horizontal="left" vertical="center" wrapText="1"/>
    </xf>
    <xf numFmtId="0" fontId="37" fillId="2" borderId="9" xfId="0" applyFont="1" applyFill="1" applyBorder="1" applyAlignment="1" applyProtection="1">
      <alignment horizontal="left" vertical="center" wrapText="1"/>
    </xf>
    <xf numFmtId="0" fontId="2" fillId="2" borderId="9"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3" fillId="2" borderId="17" xfId="0" applyFont="1" applyFill="1" applyBorder="1" applyAlignment="1" applyProtection="1">
      <alignment vertical="center" wrapText="1"/>
      <protection hidden="1"/>
    </xf>
    <xf numFmtId="0" fontId="10" fillId="6" borderId="0" xfId="0" applyFont="1" applyFill="1" applyAlignment="1" applyProtection="1">
      <alignment vertical="center" wrapText="1"/>
    </xf>
    <xf numFmtId="0" fontId="8" fillId="3" borderId="10" xfId="0" applyFont="1" applyFill="1" applyBorder="1" applyAlignment="1">
      <alignment horizontal="center" vertical="center" wrapText="1"/>
      <protection locked="0"/>
    </xf>
    <xf numFmtId="0" fontId="1" fillId="5" borderId="17" xfId="0" applyFont="1" applyFill="1" applyBorder="1" applyAlignment="1" applyProtection="1">
      <alignment horizontal="center" vertical="center" wrapText="1"/>
    </xf>
    <xf numFmtId="0" fontId="1" fillId="5" borderId="8"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xf>
    <xf numFmtId="0" fontId="4" fillId="6" borderId="17" xfId="0" applyFont="1" applyFill="1" applyBorder="1" applyAlignment="1" applyProtection="1">
      <alignment horizontal="left" vertical="center" wrapText="1"/>
    </xf>
    <xf numFmtId="0" fontId="4" fillId="6" borderId="8" xfId="0" applyFont="1" applyFill="1" applyBorder="1" applyAlignment="1" applyProtection="1">
      <alignment horizontal="left" vertical="center" wrapText="1"/>
    </xf>
    <xf numFmtId="0" fontId="4" fillId="6" borderId="18" xfId="0" applyFont="1" applyFill="1" applyBorder="1" applyAlignment="1" applyProtection="1">
      <alignment horizontal="left" vertical="center" wrapText="1"/>
    </xf>
    <xf numFmtId="0" fontId="2" fillId="5" borderId="10" xfId="0" applyFont="1" applyFill="1" applyBorder="1" applyAlignment="1" applyProtection="1">
      <alignment horizontal="center" vertical="center" wrapText="1"/>
    </xf>
    <xf numFmtId="0" fontId="2" fillId="6" borderId="10" xfId="0" applyFont="1" applyFill="1" applyBorder="1" applyAlignment="1" applyProtection="1">
      <alignment horizontal="center" vertical="center" wrapText="1"/>
    </xf>
    <xf numFmtId="0" fontId="6" fillId="7" borderId="10" xfId="0" applyFont="1" applyFill="1" applyBorder="1" applyAlignment="1" applyProtection="1">
      <alignment horizontal="center" vertical="center" wrapText="1"/>
    </xf>
    <xf numFmtId="0" fontId="7" fillId="3" borderId="10" xfId="0" applyFont="1" applyFill="1" applyBorder="1" applyAlignment="1">
      <alignment vertical="center" wrapText="1"/>
      <protection locked="0"/>
    </xf>
    <xf numFmtId="168" fontId="3" fillId="0" borderId="10" xfId="0" applyNumberFormat="1" applyFont="1" applyBorder="1" applyAlignment="1">
      <alignment horizontal="center" vertical="center" wrapText="1"/>
      <protection locked="0"/>
    </xf>
    <xf numFmtId="0" fontId="13" fillId="3" borderId="10" xfId="0" applyFont="1" applyFill="1" applyBorder="1" applyAlignment="1">
      <alignment horizontal="center" vertical="center"/>
      <protection locked="0"/>
    </xf>
    <xf numFmtId="0" fontId="13" fillId="3" borderId="10" xfId="0" applyFont="1" applyFill="1" applyBorder="1" applyAlignment="1">
      <alignment vertical="center"/>
      <protection locked="0"/>
    </xf>
    <xf numFmtId="0" fontId="8" fillId="3" borderId="10" xfId="0" applyFont="1" applyFill="1" applyBorder="1" applyAlignment="1">
      <alignment horizontal="left" vertical="center" wrapText="1"/>
      <protection locked="0"/>
    </xf>
    <xf numFmtId="0" fontId="32" fillId="3" borderId="10" xfId="0" applyFont="1" applyFill="1" applyBorder="1" applyAlignment="1">
      <alignment horizontal="left" vertical="center" wrapText="1"/>
      <protection locked="0"/>
    </xf>
    <xf numFmtId="0" fontId="3" fillId="3" borderId="10" xfId="0" applyFont="1" applyFill="1" applyBorder="1" applyAlignment="1">
      <alignment horizontal="justify" vertical="center" wrapText="1"/>
      <protection locked="0"/>
    </xf>
    <xf numFmtId="0" fontId="3" fillId="3" borderId="10" xfId="0" applyFont="1" applyFill="1" applyBorder="1" applyAlignment="1">
      <alignment vertical="center" wrapText="1" readingOrder="1"/>
      <protection locked="0"/>
    </xf>
    <xf numFmtId="0" fontId="2" fillId="7" borderId="10" xfId="0" applyFont="1" applyFill="1" applyBorder="1" applyAlignment="1" applyProtection="1">
      <alignment horizontal="center" vertical="center"/>
    </xf>
    <xf numFmtId="0" fontId="3" fillId="0" borderId="10" xfId="0" applyFont="1" applyBorder="1" applyAlignment="1">
      <alignment horizontal="center" vertical="center" wrapText="1"/>
      <protection locked="0"/>
    </xf>
    <xf numFmtId="0" fontId="2" fillId="5" borderId="17"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5" borderId="18" xfId="0" applyFont="1" applyFill="1" applyBorder="1" applyAlignment="1" applyProtection="1">
      <alignment horizontal="center" vertical="center"/>
    </xf>
    <xf numFmtId="0" fontId="2" fillId="5" borderId="10" xfId="0" applyFont="1" applyFill="1" applyBorder="1" applyAlignment="1" applyProtection="1">
      <alignment horizontal="center" vertical="center"/>
    </xf>
    <xf numFmtId="164" fontId="3" fillId="3" borderId="10" xfId="0" applyNumberFormat="1" applyFont="1" applyFill="1" applyBorder="1" applyAlignment="1">
      <alignment horizontal="center" vertical="center" wrapText="1"/>
      <protection locked="0"/>
    </xf>
    <xf numFmtId="0" fontId="13" fillId="8" borderId="17" xfId="0" applyFont="1" applyFill="1" applyBorder="1" applyAlignment="1" applyProtection="1">
      <alignment horizontal="center" vertical="center"/>
    </xf>
    <xf numFmtId="0" fontId="13" fillId="8" borderId="8" xfId="0" applyFont="1" applyFill="1" applyBorder="1" applyAlignment="1" applyProtection="1">
      <alignment horizontal="center" vertical="center"/>
    </xf>
    <xf numFmtId="0" fontId="13" fillId="8" borderId="18" xfId="0" applyFont="1" applyFill="1" applyBorder="1" applyAlignment="1" applyProtection="1">
      <alignment horizontal="center" vertical="center"/>
    </xf>
    <xf numFmtId="0" fontId="4" fillId="6" borderId="17"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4" fillId="6" borderId="18" xfId="0" applyFont="1" applyFill="1" applyBorder="1" applyAlignment="1" applyProtection="1">
      <alignment horizontal="left" vertical="center"/>
    </xf>
    <xf numFmtId="0" fontId="10" fillId="0" borderId="10" xfId="0" applyFont="1" applyBorder="1" applyAlignment="1">
      <alignment horizontal="left" vertical="top" wrapText="1"/>
      <protection locked="0"/>
    </xf>
    <xf numFmtId="0" fontId="9" fillId="6" borderId="10" xfId="0" applyFont="1" applyFill="1" applyBorder="1" applyAlignment="1" applyProtection="1">
      <alignment horizontal="left" vertical="center" wrapText="1"/>
    </xf>
    <xf numFmtId="0" fontId="1" fillId="14" borderId="8" xfId="0" applyFont="1" applyFill="1" applyBorder="1" applyAlignment="1" applyProtection="1">
      <alignment horizontal="center" vertical="center" wrapText="1"/>
    </xf>
    <xf numFmtId="0" fontId="1" fillId="14" borderId="18" xfId="0" applyFont="1" applyFill="1" applyBorder="1" applyAlignment="1" applyProtection="1">
      <alignment horizontal="center" vertical="center" wrapText="1"/>
    </xf>
    <xf numFmtId="0" fontId="2" fillId="14" borderId="10" xfId="0" applyFont="1" applyFill="1" applyBorder="1" applyAlignment="1" applyProtection="1">
      <alignment horizontal="center" vertical="center" wrapText="1"/>
    </xf>
    <xf numFmtId="0" fontId="2" fillId="14" borderId="17" xfId="0" applyFont="1" applyFill="1" applyBorder="1" applyAlignment="1" applyProtection="1">
      <alignment horizontal="center" vertical="center" wrapText="1"/>
    </xf>
    <xf numFmtId="0" fontId="2" fillId="14" borderId="18" xfId="0" applyFont="1" applyFill="1" applyBorder="1" applyAlignment="1" applyProtection="1">
      <alignment horizontal="center" vertical="center" wrapText="1"/>
    </xf>
    <xf numFmtId="0" fontId="1" fillId="14" borderId="17" xfId="0" applyFont="1" applyFill="1" applyBorder="1" applyAlignment="1" applyProtection="1">
      <alignment horizontal="center" vertical="center" wrapText="1"/>
    </xf>
    <xf numFmtId="0" fontId="10" fillId="7" borderId="22" xfId="0" applyFont="1" applyFill="1" applyBorder="1" applyAlignment="1" applyProtection="1">
      <alignment vertical="center" wrapText="1"/>
    </xf>
    <xf numFmtId="0" fontId="10" fillId="7" borderId="9" xfId="0" applyFont="1" applyFill="1" applyBorder="1" applyAlignment="1" applyProtection="1">
      <alignment vertical="center" wrapText="1"/>
    </xf>
    <xf numFmtId="0" fontId="10" fillId="7" borderId="21" xfId="0" applyFont="1" applyFill="1" applyBorder="1" applyAlignment="1" applyProtection="1">
      <alignment vertical="center" wrapText="1"/>
    </xf>
    <xf numFmtId="0" fontId="1" fillId="14" borderId="10" xfId="0" applyFont="1" applyFill="1" applyBorder="1" applyAlignment="1" applyProtection="1">
      <alignment horizontal="center" vertical="center" wrapText="1"/>
    </xf>
    <xf numFmtId="0" fontId="56" fillId="15" borderId="15" xfId="0" applyFont="1" applyFill="1" applyBorder="1" applyAlignment="1">
      <alignment horizontal="center"/>
      <protection locked="0"/>
    </xf>
    <xf numFmtId="0" fontId="56" fillId="15" borderId="16" xfId="0" applyFont="1" applyFill="1" applyBorder="1" applyAlignment="1">
      <alignment horizontal="center"/>
      <protection locked="0"/>
    </xf>
    <xf numFmtId="0" fontId="19" fillId="0" borderId="10" xfId="0" applyFont="1" applyBorder="1" applyAlignment="1">
      <alignment horizontal="center"/>
      <protection locked="0"/>
    </xf>
  </cellXfs>
  <cellStyles count="2">
    <cellStyle name="Excel Built-in Normal" xfId="1"/>
    <cellStyle name="Normal" xfId="0" builtinId="0" customBuiltin="1"/>
  </cellStyles>
  <dxfs count="0"/>
  <tableStyles count="0" defaultTableStyle="TableStyleMedium2" defaultPivotStyle="PivotStyleLight16"/>
  <colors>
    <mruColors>
      <color rgb="FFD1D1D1"/>
      <color rgb="FFCDCDCD"/>
      <color rgb="FFC9C9C9"/>
      <color rgb="FFC7C7C7"/>
      <color rgb="FFDEDEDE"/>
      <color rgb="FF006600"/>
      <color rgb="FF0000FF"/>
      <color rgb="FFBFBFBF"/>
      <color rgb="FFDCE6F1"/>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Radio" firstButton="1" fmlaLink="$A$7"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F$7"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M$1" lockText="1" noThreeD="1"/>
</file>

<file path=xl/ctrlProps/ctrlProp9.xml><?xml version="1.0" encoding="utf-8"?>
<formControlPr xmlns="http://schemas.microsoft.com/office/spreadsheetml/2009/9/main" objectType="CheckBox" fmlaLink="$M$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612825</xdr:colOff>
      <xdr:row>0</xdr:row>
      <xdr:rowOff>612825</xdr:rowOff>
    </xdr:to>
    <xdr:pic>
      <xdr:nvPicPr>
        <xdr:cNvPr id="3" name="Imagem 2" descr="LOGO ACRED">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565200" cy="565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952500</xdr:colOff>
          <xdr:row>7</xdr:row>
          <xdr:rowOff>28575</xdr:rowOff>
        </xdr:from>
        <xdr:to>
          <xdr:col>5</xdr:col>
          <xdr:colOff>1495425</xdr:colOff>
          <xdr:row>7</xdr:row>
          <xdr:rowOff>171450</xdr:rowOff>
        </xdr:to>
        <xdr:sp macro="" textlink="">
          <xdr:nvSpPr>
            <xdr:cNvPr id="31756" name="Hibrida" hidden="1">
              <a:extLst>
                <a:ext uri="{63B3BB69-23CF-44E3-9099-C40C66FF867C}">
                  <a14:compatExt spid="_x0000_s31756"/>
                </a:ext>
                <a:ext uri="{FF2B5EF4-FFF2-40B4-BE49-F238E27FC236}">
                  <a16:creationId xmlns="" xmlns:a16="http://schemas.microsoft.com/office/drawing/2014/main" id="{00000000-0008-0000-01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Híbrida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952500</xdr:colOff>
          <xdr:row>6</xdr:row>
          <xdr:rowOff>57150</xdr:rowOff>
        </xdr:from>
        <xdr:to>
          <xdr:col>5</xdr:col>
          <xdr:colOff>1495425</xdr:colOff>
          <xdr:row>7</xdr:row>
          <xdr:rowOff>0</xdr:rowOff>
        </xdr:to>
        <xdr:sp macro="" textlink="">
          <xdr:nvSpPr>
            <xdr:cNvPr id="31755" name="Remota" hidden="1">
              <a:extLst>
                <a:ext uri="{63B3BB69-23CF-44E3-9099-C40C66FF867C}">
                  <a14:compatExt spid="_x0000_s31755"/>
                </a:ext>
                <a:ext uri="{FF2B5EF4-FFF2-40B4-BE49-F238E27FC236}">
                  <a16:creationId xmlns="" xmlns:a16="http://schemas.microsoft.com/office/drawing/2014/main" id="{00000000-0008-0000-01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Remota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114300</xdr:rowOff>
        </xdr:from>
        <xdr:to>
          <xdr:col>5</xdr:col>
          <xdr:colOff>838200</xdr:colOff>
          <xdr:row>7</xdr:row>
          <xdr:rowOff>95250</xdr:rowOff>
        </xdr:to>
        <xdr:sp macro="" textlink="">
          <xdr:nvSpPr>
            <xdr:cNvPr id="31754" name="Presencial" hidden="1">
              <a:extLst>
                <a:ext uri="{63B3BB69-23CF-44E3-9099-C40C66FF867C}">
                  <a14:compatExt spid="_x0000_s31754"/>
                </a:ext>
                <a:ext uri="{FF2B5EF4-FFF2-40B4-BE49-F238E27FC236}">
                  <a16:creationId xmlns=""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Presencial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6</xdr:row>
          <xdr:rowOff>28575</xdr:rowOff>
        </xdr:from>
        <xdr:to>
          <xdr:col>6</xdr:col>
          <xdr:colOff>0</xdr:colOff>
          <xdr:row>8</xdr:row>
          <xdr:rowOff>9525</xdr:rowOff>
        </xdr:to>
        <xdr:sp macro="" textlink="">
          <xdr:nvSpPr>
            <xdr:cNvPr id="31752" name="TipoAval" hidden="1">
              <a:extLst>
                <a:ext uri="{63B3BB69-23CF-44E3-9099-C40C66FF867C}">
                  <a14:compatExt spid="_x0000_s31752"/>
                </a:ext>
                <a:ext uri="{FF2B5EF4-FFF2-40B4-BE49-F238E27FC236}">
                  <a16:creationId xmlns="" xmlns:a16="http://schemas.microsoft.com/office/drawing/2014/main" id="{00000000-0008-0000-0100-00000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Segoe UI"/>
                  <a:cs typeface="Segoe UI"/>
                </a:rPr>
                <a:t>Tipo de avaliação: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xdr:row>
          <xdr:rowOff>104775</xdr:rowOff>
        </xdr:from>
        <xdr:to>
          <xdr:col>4</xdr:col>
          <xdr:colOff>657225</xdr:colOff>
          <xdr:row>7</xdr:row>
          <xdr:rowOff>123825</xdr:rowOff>
        </xdr:to>
        <xdr:sp macro="" textlink="">
          <xdr:nvSpPr>
            <xdr:cNvPr id="31746" name="RAO" descr="Relatório de análise de documentação (RAD)" hidden="1">
              <a:extLst>
                <a:ext uri="{63B3BB69-23CF-44E3-9099-C40C66FF867C}">
                  <a14:compatExt spid="_x0000_s31746"/>
                </a:ext>
                <a:ext uri="{FF2B5EF4-FFF2-40B4-BE49-F238E27FC236}">
                  <a16:creationId xmlns=""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RELATÓRIO DE AVALIAÇÃO NO LOCAL (RAO)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xdr:row>
          <xdr:rowOff>95250</xdr:rowOff>
        </xdr:from>
        <xdr:to>
          <xdr:col>2</xdr:col>
          <xdr:colOff>533400</xdr:colOff>
          <xdr:row>7</xdr:row>
          <xdr:rowOff>123825</xdr:rowOff>
        </xdr:to>
        <xdr:sp macro="" textlink="">
          <xdr:nvSpPr>
            <xdr:cNvPr id="31745" name="RAD" descr="Relatório de análise de documentação (RAD)" hidden="1">
              <a:extLst>
                <a:ext uri="{63B3BB69-23CF-44E3-9099-C40C66FF867C}">
                  <a14:compatExt spid="_x0000_s31745"/>
                </a:ext>
                <a:ext uri="{FF2B5EF4-FFF2-40B4-BE49-F238E27FC236}">
                  <a16:creationId xmlns=""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RELATÓRIO DE ANÁLISE DE DOCUMENTAÇÃO (RAD)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xdr:row>
          <xdr:rowOff>38100</xdr:rowOff>
        </xdr:from>
        <xdr:to>
          <xdr:col>4</xdr:col>
          <xdr:colOff>676275</xdr:colOff>
          <xdr:row>7</xdr:row>
          <xdr:rowOff>142875</xdr:rowOff>
        </xdr:to>
        <xdr:sp macro="" textlink="">
          <xdr:nvSpPr>
            <xdr:cNvPr id="31757" name="RAD_RAO" hidden="1">
              <a:extLst>
                <a:ext uri="{63B3BB69-23CF-44E3-9099-C40C66FF867C}">
                  <a14:compatExt spid="_x0000_s31757"/>
                </a:ext>
                <a:ext uri="{FF2B5EF4-FFF2-40B4-BE49-F238E27FC236}">
                  <a16:creationId xmlns="" xmlns:a16="http://schemas.microsoft.com/office/drawing/2014/main" id="{00000000-0008-0000-0100-00000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Segoe UI"/>
                  <a:cs typeface="Segoe UI"/>
                </a:rPr>
                <a:t>RAD_RAO</a:t>
              </a:r>
            </a:p>
          </xdr:txBody>
        </xdr:sp>
        <xdr:clientData/>
      </xdr:twoCellAnchor>
    </mc:Choice>
    <mc:Fallback/>
  </mc:AlternateContent>
  <xdr:twoCellAnchor editAs="oneCell">
    <xdr:from>
      <xdr:col>0</xdr:col>
      <xdr:colOff>47625</xdr:colOff>
      <xdr:row>0</xdr:row>
      <xdr:rowOff>47625</xdr:rowOff>
    </xdr:from>
    <xdr:to>
      <xdr:col>0</xdr:col>
      <xdr:colOff>612825</xdr:colOff>
      <xdr:row>0</xdr:row>
      <xdr:rowOff>612825</xdr:rowOff>
    </xdr:to>
    <xdr:pic>
      <xdr:nvPicPr>
        <xdr:cNvPr id="5" name="A_Imagem" descr="LOGO ACRED">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565200" cy="565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612825</xdr:colOff>
      <xdr:row>0</xdr:row>
      <xdr:rowOff>612825</xdr:rowOff>
    </xdr:to>
    <xdr:pic>
      <xdr:nvPicPr>
        <xdr:cNvPr id="4" name="Imagem 3" descr="LOGO ACRED">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565200" cy="565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612825</xdr:colOff>
      <xdr:row>0</xdr:row>
      <xdr:rowOff>612825</xdr:rowOff>
    </xdr:to>
    <xdr:pic>
      <xdr:nvPicPr>
        <xdr:cNvPr id="3" name="Imagem 2" descr="LOGO ACRED">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565200" cy="565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2</xdr:col>
      <xdr:colOff>231825</xdr:colOff>
      <xdr:row>0</xdr:row>
      <xdr:rowOff>612825</xdr:rowOff>
    </xdr:to>
    <xdr:pic>
      <xdr:nvPicPr>
        <xdr:cNvPr id="3" name="Imagem 2" descr="LOGO ACRED">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565200" cy="565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612825</xdr:colOff>
      <xdr:row>0</xdr:row>
      <xdr:rowOff>612825</xdr:rowOff>
    </xdr:to>
    <xdr:pic>
      <xdr:nvPicPr>
        <xdr:cNvPr id="3" name="Imagem 2" descr="LOGO ACRED">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565200" cy="565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612825</xdr:colOff>
      <xdr:row>0</xdr:row>
      <xdr:rowOff>612825</xdr:rowOff>
    </xdr:to>
    <xdr:pic>
      <xdr:nvPicPr>
        <xdr:cNvPr id="3" name="Imagem 2" descr="LOGO ACRED">
          <a:extLst>
            <a:ext uri="{FF2B5EF4-FFF2-40B4-BE49-F238E27FC236}">
              <a16:creationId xmlns=""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565200" cy="5652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2</xdr:col>
      <xdr:colOff>231825</xdr:colOff>
      <xdr:row>0</xdr:row>
      <xdr:rowOff>612825</xdr:rowOff>
    </xdr:to>
    <xdr:pic>
      <xdr:nvPicPr>
        <xdr:cNvPr id="3" name="Imagem 2" descr="LOGO ACRED">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565200" cy="5652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612825</xdr:colOff>
      <xdr:row>0</xdr:row>
      <xdr:rowOff>612825</xdr:rowOff>
    </xdr:to>
    <xdr:pic>
      <xdr:nvPicPr>
        <xdr:cNvPr id="2" name="Imagem 1" descr="LOGO ACRED">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565200" cy="5652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xdr:col>
          <xdr:colOff>638175</xdr:colOff>
          <xdr:row>35</xdr:row>
          <xdr:rowOff>323850</xdr:rowOff>
        </xdr:from>
        <xdr:to>
          <xdr:col>6</xdr:col>
          <xdr:colOff>1304925</xdr:colOff>
          <xdr:row>37</xdr:row>
          <xdr:rowOff>133350</xdr:rowOff>
        </xdr:to>
        <xdr:sp macro="" textlink="">
          <xdr:nvSpPr>
            <xdr:cNvPr id="40964" name="Check Box 4" hidden="1">
              <a:extLst>
                <a:ext uri="{63B3BB69-23CF-44E3-9099-C40C66FF867C}">
                  <a14:compatExt spid="_x0000_s40964"/>
                </a:ext>
                <a:ext uri="{FF2B5EF4-FFF2-40B4-BE49-F238E27FC236}">
                  <a16:creationId xmlns="" xmlns:a16="http://schemas.microsoft.com/office/drawing/2014/main" id="{00000000-0008-0000-09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Ensaio de pressão hidrostático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38</xdr:row>
          <xdr:rowOff>0</xdr:rowOff>
        </xdr:from>
        <xdr:to>
          <xdr:col>6</xdr:col>
          <xdr:colOff>1266825</xdr:colOff>
          <xdr:row>39</xdr:row>
          <xdr:rowOff>104775</xdr:rowOff>
        </xdr:to>
        <xdr:sp macro="" textlink="">
          <xdr:nvSpPr>
            <xdr:cNvPr id="40966" name="Check Box 6" hidden="1">
              <a:extLst>
                <a:ext uri="{63B3BB69-23CF-44E3-9099-C40C66FF867C}">
                  <a14:compatExt spid="_x0000_s40966"/>
                </a:ext>
                <a:ext uri="{FF2B5EF4-FFF2-40B4-BE49-F238E27FC236}">
                  <a16:creationId xmlns="" xmlns:a16="http://schemas.microsoft.com/office/drawing/2014/main" id="{00000000-0008-0000-09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Ensaio de pressão pneumático</a:t>
              </a:r>
            </a:p>
          </xdr:txBody>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8"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13"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3"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7"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12"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17" Type="http://schemas.openxmlformats.org/officeDocument/2006/relationships/drawing" Target="../drawings/drawing5.xml"/><Relationship Id="rId2"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16"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11"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5"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15"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10"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4"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9"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 Id="rId14" Type="http://schemas.openxmlformats.org/officeDocument/2006/relationships/hyperlink" Target="http://intranet/cadorg/escopo_relacionamento/index.asp?controle_operacao=&amp;Seq_Item_Objeto_AC=&amp;Nom_Objeto_AC=Inspe%E7%E3o+da+opera%E7%E3o+e+desempenho+de+empreendimentos+de+infraestrutura&amp;seq_objeto=927&amp;filtro_nom_item_objeto_ac="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tabColor theme="1"/>
    <pageSetUpPr fitToPage="1"/>
  </sheetPr>
  <dimension ref="A1:A138"/>
  <sheetViews>
    <sheetView showGridLines="0" zoomScale="130" zoomScaleNormal="130" workbookViewId="0">
      <pane ySplit="1" topLeftCell="A2" activePane="bottomLeft" state="frozen"/>
      <selection pane="bottomLeft" activeCell="A2" sqref="A2"/>
    </sheetView>
  </sheetViews>
  <sheetFormatPr defaultColWidth="9.140625" defaultRowHeight="15" x14ac:dyDescent="0.25"/>
  <cols>
    <col min="1" max="1" width="136.85546875" style="29" customWidth="1"/>
    <col min="2" max="2" width="9" style="26" customWidth="1"/>
    <col min="3" max="16384" width="9.140625" style="26"/>
  </cols>
  <sheetData>
    <row r="1" spans="1:1" ht="51.75" customHeight="1" thickBot="1" x14ac:dyDescent="0.3">
      <c r="A1" s="25" t="s">
        <v>566</v>
      </c>
    </row>
    <row r="3" spans="1:1" x14ac:dyDescent="0.25">
      <c r="A3" s="27" t="s">
        <v>617</v>
      </c>
    </row>
    <row r="5" spans="1:1" x14ac:dyDescent="0.25">
      <c r="A5" s="28" t="s">
        <v>688</v>
      </c>
    </row>
    <row r="6" spans="1:1" ht="84" customHeight="1" x14ac:dyDescent="0.25">
      <c r="A6" s="29" t="s">
        <v>1319</v>
      </c>
    </row>
    <row r="8" spans="1:1" x14ac:dyDescent="0.25">
      <c r="A8" s="28" t="s">
        <v>567</v>
      </c>
    </row>
    <row r="9" spans="1:1" ht="124.5" customHeight="1" x14ac:dyDescent="0.25">
      <c r="A9" s="29" t="s">
        <v>1320</v>
      </c>
    </row>
    <row r="11" spans="1:1" x14ac:dyDescent="0.25">
      <c r="A11" s="28" t="s">
        <v>568</v>
      </c>
    </row>
    <row r="12" spans="1:1" ht="75" x14ac:dyDescent="0.25">
      <c r="A12" s="29" t="s">
        <v>582</v>
      </c>
    </row>
    <row r="14" spans="1:1" x14ac:dyDescent="0.25">
      <c r="A14" s="28" t="s">
        <v>569</v>
      </c>
    </row>
    <row r="15" spans="1:1" ht="50.25" customHeight="1" x14ac:dyDescent="0.25">
      <c r="A15" s="29" t="s">
        <v>1321</v>
      </c>
    </row>
    <row r="17" spans="1:1" x14ac:dyDescent="0.25">
      <c r="A17" s="28" t="s">
        <v>689</v>
      </c>
    </row>
    <row r="18" spans="1:1" x14ac:dyDescent="0.25">
      <c r="A18" s="29" t="s">
        <v>618</v>
      </c>
    </row>
    <row r="20" spans="1:1" x14ac:dyDescent="0.25">
      <c r="A20" s="28" t="s">
        <v>570</v>
      </c>
    </row>
    <row r="21" spans="1:1" x14ac:dyDescent="0.25">
      <c r="A21" s="29" t="s">
        <v>571</v>
      </c>
    </row>
    <row r="23" spans="1:1" x14ac:dyDescent="0.25">
      <c r="A23" s="28" t="s">
        <v>583</v>
      </c>
    </row>
    <row r="24" spans="1:1" ht="30" customHeight="1" x14ac:dyDescent="0.25">
      <c r="A24" s="29" t="s">
        <v>572</v>
      </c>
    </row>
    <row r="26" spans="1:1" x14ac:dyDescent="0.25">
      <c r="A26" s="28" t="s">
        <v>573</v>
      </c>
    </row>
    <row r="27" spans="1:1" ht="60" x14ac:dyDescent="0.25">
      <c r="A27" s="29" t="s">
        <v>584</v>
      </c>
    </row>
    <row r="29" spans="1:1" ht="30" x14ac:dyDescent="0.25">
      <c r="A29" s="28" t="s">
        <v>575</v>
      </c>
    </row>
    <row r="30" spans="1:1" ht="202.5" customHeight="1" x14ac:dyDescent="0.25">
      <c r="A30" s="29" t="s">
        <v>1292</v>
      </c>
    </row>
    <row r="32" spans="1:1" x14ac:dyDescent="0.25">
      <c r="A32" s="28" t="s">
        <v>574</v>
      </c>
    </row>
    <row r="33" spans="1:1" ht="203.25" customHeight="1" x14ac:dyDescent="0.25">
      <c r="A33" s="29" t="s">
        <v>619</v>
      </c>
    </row>
    <row r="35" spans="1:1" x14ac:dyDescent="0.25">
      <c r="A35" s="28" t="s">
        <v>585</v>
      </c>
    </row>
    <row r="36" spans="1:1" ht="120" x14ac:dyDescent="0.25">
      <c r="A36" s="29" t="s">
        <v>620</v>
      </c>
    </row>
    <row r="38" spans="1:1" x14ac:dyDescent="0.25">
      <c r="A38" s="28" t="s">
        <v>576</v>
      </c>
    </row>
    <row r="39" spans="1:1" ht="45" x14ac:dyDescent="0.25">
      <c r="A39" s="29" t="s">
        <v>599</v>
      </c>
    </row>
    <row r="41" spans="1:1" x14ac:dyDescent="0.25">
      <c r="A41" s="28" t="s">
        <v>586</v>
      </c>
    </row>
    <row r="42" spans="1:1" ht="105" x14ac:dyDescent="0.25">
      <c r="A42" s="29" t="s">
        <v>674</v>
      </c>
    </row>
    <row r="44" spans="1:1" x14ac:dyDescent="0.25">
      <c r="A44" s="28" t="s">
        <v>600</v>
      </c>
    </row>
    <row r="45" spans="1:1" ht="30" x14ac:dyDescent="0.25">
      <c r="A45" s="29" t="s">
        <v>672</v>
      </c>
    </row>
    <row r="47" spans="1:1" x14ac:dyDescent="0.25">
      <c r="A47" s="28" t="s">
        <v>587</v>
      </c>
    </row>
    <row r="48" spans="1:1" ht="45" customHeight="1" x14ac:dyDescent="0.25">
      <c r="A48" s="29" t="s">
        <v>673</v>
      </c>
    </row>
    <row r="50" spans="1:1" ht="30" x14ac:dyDescent="0.25">
      <c r="A50" s="28" t="s">
        <v>601</v>
      </c>
    </row>
    <row r="51" spans="1:1" ht="45" x14ac:dyDescent="0.25">
      <c r="A51" s="29" t="s">
        <v>602</v>
      </c>
    </row>
    <row r="53" spans="1:1" x14ac:dyDescent="0.25">
      <c r="A53" s="28" t="s">
        <v>603</v>
      </c>
    </row>
    <row r="54" spans="1:1" x14ac:dyDescent="0.25">
      <c r="A54" s="29" t="s">
        <v>604</v>
      </c>
    </row>
    <row r="56" spans="1:1" x14ac:dyDescent="0.25">
      <c r="A56" s="28" t="s">
        <v>588</v>
      </c>
    </row>
    <row r="57" spans="1:1" ht="30" x14ac:dyDescent="0.25">
      <c r="A57" s="29" t="s">
        <v>605</v>
      </c>
    </row>
    <row r="59" spans="1:1" ht="30" x14ac:dyDescent="0.25">
      <c r="A59" s="28" t="s">
        <v>589</v>
      </c>
    </row>
    <row r="60" spans="1:1" ht="60" x14ac:dyDescent="0.25">
      <c r="A60" s="29" t="s">
        <v>577</v>
      </c>
    </row>
    <row r="62" spans="1:1" x14ac:dyDescent="0.25">
      <c r="A62" s="28" t="s">
        <v>606</v>
      </c>
    </row>
    <row r="63" spans="1:1" ht="45" x14ac:dyDescent="0.25">
      <c r="A63" s="29" t="s">
        <v>607</v>
      </c>
    </row>
    <row r="65" spans="1:1" x14ac:dyDescent="0.25">
      <c r="A65" s="28" t="s">
        <v>590</v>
      </c>
    </row>
    <row r="66" spans="1:1" x14ac:dyDescent="0.25">
      <c r="A66" s="29" t="s">
        <v>578</v>
      </c>
    </row>
    <row r="68" spans="1:1" x14ac:dyDescent="0.25">
      <c r="A68" s="28" t="s">
        <v>591</v>
      </c>
    </row>
    <row r="69" spans="1:1" x14ac:dyDescent="0.25">
      <c r="A69" s="29" t="s">
        <v>579</v>
      </c>
    </row>
    <row r="71" spans="1:1" ht="15" customHeight="1" x14ac:dyDescent="0.25">
      <c r="A71" s="28" t="s">
        <v>608</v>
      </c>
    </row>
    <row r="72" spans="1:1" ht="30" x14ac:dyDescent="0.25">
      <c r="A72" s="29" t="s">
        <v>621</v>
      </c>
    </row>
    <row r="74" spans="1:1" x14ac:dyDescent="0.25">
      <c r="A74" s="28" t="s">
        <v>592</v>
      </c>
    </row>
    <row r="75" spans="1:1" ht="45" x14ac:dyDescent="0.25">
      <c r="A75" s="30" t="s">
        <v>622</v>
      </c>
    </row>
    <row r="77" spans="1:1" x14ac:dyDescent="0.25">
      <c r="A77" s="28" t="s">
        <v>593</v>
      </c>
    </row>
    <row r="78" spans="1:1" ht="248.25" customHeight="1" x14ac:dyDescent="0.25">
      <c r="A78" s="30" t="s">
        <v>1286</v>
      </c>
    </row>
    <row r="80" spans="1:1" x14ac:dyDescent="0.25">
      <c r="A80" s="28" t="s">
        <v>594</v>
      </c>
    </row>
    <row r="81" spans="1:1" ht="285" x14ac:dyDescent="0.25">
      <c r="A81" s="30" t="s">
        <v>1293</v>
      </c>
    </row>
    <row r="82" spans="1:1" x14ac:dyDescent="0.25">
      <c r="A82" s="30"/>
    </row>
    <row r="83" spans="1:1" ht="30" x14ac:dyDescent="0.25">
      <c r="A83" s="28" t="s">
        <v>609</v>
      </c>
    </row>
    <row r="84" spans="1:1" ht="285" x14ac:dyDescent="0.25">
      <c r="A84" s="30" t="s">
        <v>775</v>
      </c>
    </row>
    <row r="86" spans="1:1" x14ac:dyDescent="0.25">
      <c r="A86" s="28" t="s">
        <v>595</v>
      </c>
    </row>
    <row r="87" spans="1:1" ht="45" x14ac:dyDescent="0.25">
      <c r="A87" s="30" t="s">
        <v>623</v>
      </c>
    </row>
    <row r="89" spans="1:1" x14ac:dyDescent="0.25">
      <c r="A89" s="28" t="s">
        <v>580</v>
      </c>
    </row>
    <row r="90" spans="1:1" ht="60" x14ac:dyDescent="0.25">
      <c r="A90" s="30" t="s">
        <v>1294</v>
      </c>
    </row>
    <row r="92" spans="1:1" ht="30" x14ac:dyDescent="0.25">
      <c r="A92" s="28" t="s">
        <v>596</v>
      </c>
    </row>
    <row r="93" spans="1:1" x14ac:dyDescent="0.25">
      <c r="A93" s="30" t="s">
        <v>581</v>
      </c>
    </row>
    <row r="95" spans="1:1" x14ac:dyDescent="0.25">
      <c r="A95" s="28" t="s">
        <v>597</v>
      </c>
    </row>
    <row r="96" spans="1:1" ht="60" customHeight="1" x14ac:dyDescent="0.25">
      <c r="A96" s="30" t="s">
        <v>624</v>
      </c>
    </row>
    <row r="98" spans="1:1" ht="30" x14ac:dyDescent="0.25">
      <c r="A98" s="28" t="s">
        <v>598</v>
      </c>
    </row>
    <row r="99" spans="1:1" ht="57.75" customHeight="1" x14ac:dyDescent="0.25">
      <c r="A99" s="30" t="s">
        <v>671</v>
      </c>
    </row>
    <row r="100" spans="1:1" ht="16.5" customHeight="1" x14ac:dyDescent="0.25">
      <c r="A100" s="30"/>
    </row>
    <row r="101" spans="1:1" ht="30" x14ac:dyDescent="0.25">
      <c r="A101" s="28" t="s">
        <v>1295</v>
      </c>
    </row>
    <row r="102" spans="1:1" ht="36" customHeight="1" x14ac:dyDescent="0.25">
      <c r="A102" s="30" t="s">
        <v>670</v>
      </c>
    </row>
    <row r="103" spans="1:1" ht="12.75" customHeight="1" x14ac:dyDescent="0.25"/>
    <row r="104" spans="1:1" x14ac:dyDescent="0.25">
      <c r="A104" s="28" t="s">
        <v>685</v>
      </c>
    </row>
    <row r="105" spans="1:1" ht="45" x14ac:dyDescent="0.25">
      <c r="A105" s="30" t="s">
        <v>717</v>
      </c>
    </row>
    <row r="107" spans="1:1" ht="30" x14ac:dyDescent="0.25">
      <c r="A107" s="28" t="s">
        <v>680</v>
      </c>
    </row>
    <row r="108" spans="1:1" ht="45" x14ac:dyDescent="0.25">
      <c r="A108" s="30" t="s">
        <v>1296</v>
      </c>
    </row>
    <row r="110" spans="1:1" x14ac:dyDescent="0.25">
      <c r="A110" s="28" t="s">
        <v>679</v>
      </c>
    </row>
    <row r="111" spans="1:1" ht="135" x14ac:dyDescent="0.25">
      <c r="A111" s="30" t="s">
        <v>757</v>
      </c>
    </row>
    <row r="112" spans="1:1" ht="12.75" customHeight="1" x14ac:dyDescent="0.25"/>
    <row r="113" spans="1:1" x14ac:dyDescent="0.25">
      <c r="A113" s="28" t="s">
        <v>719</v>
      </c>
    </row>
    <row r="114" spans="1:1" x14ac:dyDescent="0.25">
      <c r="A114" s="30" t="s">
        <v>718</v>
      </c>
    </row>
    <row r="116" spans="1:1" x14ac:dyDescent="0.25">
      <c r="A116" s="28" t="s">
        <v>725</v>
      </c>
    </row>
    <row r="117" spans="1:1" ht="30" x14ac:dyDescent="0.25">
      <c r="A117" s="30" t="s">
        <v>726</v>
      </c>
    </row>
    <row r="119" spans="1:1" x14ac:dyDescent="0.25">
      <c r="A119" s="28" t="s">
        <v>760</v>
      </c>
    </row>
    <row r="120" spans="1:1" ht="90" x14ac:dyDescent="0.25">
      <c r="A120" s="30" t="s">
        <v>761</v>
      </c>
    </row>
    <row r="122" spans="1:1" x14ac:dyDescent="0.25">
      <c r="A122" s="28" t="s">
        <v>1287</v>
      </c>
    </row>
    <row r="123" spans="1:1" ht="255" x14ac:dyDescent="0.25">
      <c r="A123" s="30" t="s">
        <v>1365</v>
      </c>
    </row>
    <row r="125" spans="1:1" x14ac:dyDescent="0.25">
      <c r="A125" s="28" t="s">
        <v>1288</v>
      </c>
    </row>
    <row r="126" spans="1:1" ht="198" customHeight="1" x14ac:dyDescent="0.25">
      <c r="A126" s="30" t="s">
        <v>1322</v>
      </c>
    </row>
    <row r="128" spans="1:1" x14ac:dyDescent="0.25">
      <c r="A128" s="28" t="s">
        <v>1289</v>
      </c>
    </row>
    <row r="129" spans="1:1" ht="63.75" customHeight="1" x14ac:dyDescent="0.25">
      <c r="A129" s="30" t="s">
        <v>1297</v>
      </c>
    </row>
    <row r="131" spans="1:1" x14ac:dyDescent="0.25">
      <c r="A131" s="28" t="s">
        <v>1298</v>
      </c>
    </row>
    <row r="132" spans="1:1" ht="78.75" customHeight="1" x14ac:dyDescent="0.25">
      <c r="A132" s="30" t="s">
        <v>1299</v>
      </c>
    </row>
    <row r="134" spans="1:1" x14ac:dyDescent="0.25">
      <c r="A134" s="28" t="s">
        <v>1290</v>
      </c>
    </row>
    <row r="135" spans="1:1" ht="83.25" customHeight="1" x14ac:dyDescent="0.25">
      <c r="A135" s="30" t="s">
        <v>1291</v>
      </c>
    </row>
    <row r="137" spans="1:1" x14ac:dyDescent="0.25">
      <c r="A137" s="28" t="s">
        <v>1314</v>
      </c>
    </row>
    <row r="138" spans="1:1" ht="129.75" customHeight="1" x14ac:dyDescent="0.25">
      <c r="A138" s="30" t="s">
        <v>1315</v>
      </c>
    </row>
  </sheetData>
  <sheetProtection algorithmName="SHA-512" hashValue="wlCXafVsfzQUy05wO+dvsqTiGtk6ud3C+j1PAw4oYp7oMvHzxXQqT/BnstkzBD/8bTW7tzMve0nyhXmGAKtL8g==" saltValue="T8aWM0mQ1Pl0n4HW0MNxKQ==" spinCount="100000" sheet="1" objects="1" scenarios="1"/>
  <customSheetViews>
    <customSheetView guid="{43BD92F2-C1D7-4615-B258-172EEDEA320E}" showGridLines="0" fitToPage="1">
      <pane ySplit="1" topLeftCell="A110" activePane="bottomLeft" state="frozen"/>
      <selection pane="bottomLeft" activeCell="A2" sqref="A2"/>
      <pageMargins left="0" right="0" top="0" bottom="0" header="0" footer="0"/>
      <printOptions horizontalCentered="1" verticalCentered="1"/>
      <pageSetup paperSize="9" fitToHeight="0" orientation="landscape" verticalDpi="0" r:id="rId1"/>
    </customSheetView>
  </customSheetViews>
  <printOptions horizontalCentered="1" verticalCentered="1"/>
  <pageMargins left="0" right="0" top="0" bottom="0" header="0" footer="0"/>
  <pageSetup paperSize="9"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tabColor rgb="FF0070C0"/>
    <pageSetUpPr fitToPage="1"/>
  </sheetPr>
  <dimension ref="A1:J42"/>
  <sheetViews>
    <sheetView showGridLines="0" tabSelected="1" zoomScale="115" zoomScaleNormal="115" zoomScalePageLayoutView="130" workbookViewId="0">
      <selection activeCell="A10" sqref="A10"/>
    </sheetView>
  </sheetViews>
  <sheetFormatPr defaultColWidth="9.140625" defaultRowHeight="12.75" x14ac:dyDescent="0.25"/>
  <cols>
    <col min="1" max="1" width="10.7109375" style="1" customWidth="1"/>
    <col min="2" max="2" width="23.28515625" style="1" customWidth="1"/>
    <col min="3" max="3" width="16.5703125" style="1" customWidth="1"/>
    <col min="4" max="4" width="17.85546875" style="1" customWidth="1"/>
    <col min="5" max="5" width="10.7109375" style="1" customWidth="1"/>
    <col min="6" max="6" width="23.28515625" style="1" customWidth="1"/>
    <col min="7" max="7" width="16.5703125" style="1" customWidth="1"/>
    <col min="8" max="8" width="17.7109375" style="1" customWidth="1"/>
    <col min="9" max="9" width="9.140625" style="1"/>
    <col min="10" max="10" width="13.85546875" style="1" bestFit="1" customWidth="1"/>
    <col min="11" max="16384" width="9.140625" style="1"/>
  </cols>
  <sheetData>
    <row r="1" spans="1:10" ht="51.75" customHeight="1" x14ac:dyDescent="0.25">
      <c r="A1" s="287" t="s">
        <v>728</v>
      </c>
      <c r="B1" s="288"/>
      <c r="C1" s="288"/>
      <c r="D1" s="288"/>
      <c r="E1" s="288"/>
      <c r="F1" s="288"/>
      <c r="G1" s="288"/>
      <c r="H1" s="289"/>
    </row>
    <row r="2" spans="1:10" x14ac:dyDescent="0.25">
      <c r="A2" s="290" t="s">
        <v>1577</v>
      </c>
      <c r="B2" s="291"/>
      <c r="C2" s="291"/>
      <c r="D2" s="291"/>
      <c r="E2" s="291"/>
      <c r="F2" s="291"/>
      <c r="G2" s="291"/>
      <c r="H2" s="292"/>
      <c r="J2" s="15"/>
    </row>
    <row r="3" spans="1:10" x14ac:dyDescent="0.25">
      <c r="A3" s="290" t="s">
        <v>140</v>
      </c>
      <c r="B3" s="291"/>
      <c r="C3" s="291"/>
      <c r="D3" s="291"/>
      <c r="E3" s="291"/>
      <c r="F3" s="291"/>
      <c r="G3" s="291"/>
      <c r="H3" s="292"/>
    </row>
    <row r="4" spans="1:10" ht="14.45" customHeight="1" x14ac:dyDescent="0.25">
      <c r="A4" s="118"/>
      <c r="B4" s="14"/>
      <c r="C4" s="14"/>
      <c r="D4" s="14"/>
      <c r="E4" s="14"/>
      <c r="F4" s="14"/>
      <c r="G4" s="14"/>
      <c r="H4" s="14"/>
    </row>
    <row r="5" spans="1:10" x14ac:dyDescent="0.25">
      <c r="A5" s="293" t="s">
        <v>722</v>
      </c>
      <c r="B5" s="293"/>
      <c r="C5" s="293"/>
      <c r="D5" s="293"/>
      <c r="E5" s="293"/>
      <c r="F5" s="293"/>
      <c r="G5" s="293"/>
      <c r="H5" s="293"/>
    </row>
    <row r="6" spans="1:10" ht="25.5" x14ac:dyDescent="0.25">
      <c r="A6" s="295" t="s">
        <v>724</v>
      </c>
      <c r="B6" s="295"/>
      <c r="C6" s="296"/>
      <c r="D6" s="296"/>
      <c r="E6" s="296"/>
      <c r="F6" s="296"/>
      <c r="G6" s="119" t="s">
        <v>330</v>
      </c>
      <c r="H6" s="119" t="s">
        <v>329</v>
      </c>
    </row>
    <row r="7" spans="1:10" ht="15.6" customHeight="1" x14ac:dyDescent="0.25">
      <c r="A7" s="298">
        <v>0</v>
      </c>
      <c r="B7" s="298"/>
      <c r="C7" s="298"/>
      <c r="D7" s="298"/>
      <c r="E7" s="298"/>
      <c r="F7" s="299">
        <v>0</v>
      </c>
      <c r="G7" s="297"/>
      <c r="H7" s="297"/>
    </row>
    <row r="8" spans="1:10" ht="15.6" customHeight="1" x14ac:dyDescent="0.25">
      <c r="A8" s="298"/>
      <c r="B8" s="298"/>
      <c r="C8" s="298"/>
      <c r="D8" s="298"/>
      <c r="E8" s="298"/>
      <c r="F8" s="299"/>
      <c r="G8" s="297"/>
      <c r="H8" s="297"/>
    </row>
    <row r="9" spans="1:10" ht="26.25" customHeight="1" x14ac:dyDescent="0.25">
      <c r="A9" s="119" t="s">
        <v>715</v>
      </c>
      <c r="B9" s="119" t="s">
        <v>363</v>
      </c>
      <c r="C9" s="119" t="s">
        <v>1324</v>
      </c>
      <c r="D9" s="119" t="s">
        <v>364</v>
      </c>
      <c r="E9" s="119" t="s">
        <v>715</v>
      </c>
      <c r="F9" s="119" t="s">
        <v>363</v>
      </c>
      <c r="G9" s="119" t="s">
        <v>1324</v>
      </c>
      <c r="H9" s="119" t="s">
        <v>364</v>
      </c>
    </row>
    <row r="10" spans="1:10" x14ac:dyDescent="0.25">
      <c r="A10" s="120"/>
      <c r="B10" s="120"/>
      <c r="C10" s="120"/>
      <c r="D10" s="120"/>
      <c r="E10" s="120"/>
      <c r="F10" s="120"/>
      <c r="G10" s="120"/>
      <c r="H10" s="120"/>
    </row>
    <row r="11" spans="1:10" x14ac:dyDescent="0.25">
      <c r="A11" s="120"/>
      <c r="B11" s="120"/>
      <c r="C11" s="120"/>
      <c r="D11" s="120"/>
      <c r="E11" s="120"/>
      <c r="F11" s="120"/>
      <c r="G11" s="120"/>
      <c r="H11" s="120"/>
    </row>
    <row r="12" spans="1:10" x14ac:dyDescent="0.25">
      <c r="A12" s="120"/>
      <c r="B12" s="120"/>
      <c r="C12" s="120"/>
      <c r="D12" s="120"/>
      <c r="E12" s="120"/>
      <c r="F12" s="120"/>
      <c r="G12" s="120"/>
      <c r="H12" s="120"/>
    </row>
    <row r="13" spans="1:10" ht="9" customHeight="1" x14ac:dyDescent="0.25">
      <c r="A13" s="34"/>
      <c r="B13" s="34"/>
      <c r="C13" s="34"/>
      <c r="D13" s="34"/>
      <c r="E13" s="34"/>
      <c r="F13" s="34"/>
      <c r="G13" s="34"/>
      <c r="H13" s="34"/>
    </row>
    <row r="14" spans="1:10" ht="39" customHeight="1" x14ac:dyDescent="0.25">
      <c r="A14" s="293" t="s">
        <v>729</v>
      </c>
      <c r="B14" s="293"/>
      <c r="C14" s="293"/>
      <c r="D14" s="293"/>
      <c r="E14" s="293"/>
      <c r="F14" s="293"/>
      <c r="G14" s="293"/>
      <c r="H14" s="293"/>
    </row>
    <row r="15" spans="1:10" ht="25.5" x14ac:dyDescent="0.25">
      <c r="A15" s="119" t="s">
        <v>716</v>
      </c>
      <c r="B15" s="294" t="s">
        <v>75</v>
      </c>
      <c r="C15" s="294"/>
      <c r="D15" s="119" t="s">
        <v>77</v>
      </c>
      <c r="E15" s="294" t="s">
        <v>76</v>
      </c>
      <c r="F15" s="294"/>
      <c r="G15" s="294"/>
      <c r="H15" s="294"/>
    </row>
    <row r="16" spans="1:10" ht="24.75" customHeight="1" x14ac:dyDescent="0.25">
      <c r="A16" s="121">
        <v>1</v>
      </c>
      <c r="B16" s="301"/>
      <c r="C16" s="301"/>
      <c r="D16" s="122"/>
      <c r="E16" s="300"/>
      <c r="F16" s="300"/>
      <c r="G16" s="300"/>
      <c r="H16" s="300"/>
      <c r="J16" s="68" t="b">
        <f>IF(AND(LEN(TEXT(D16,"00000000000000"))=14,SUM(IF(ISNUMBER(VALUE(MID(TEXT(D16,"00000000000000"),{1;2;3;4;5;6;7;8;9;10;11;12;13;14},1))),0,1))=0),AND(IF(MOD(SUM(INT(MID(TEXT(D16,"00000000000000"),{1;2;3;4;5;6;7;8;9;10;11;12},1))*(INT(MID("543298765432",{1;2;3;4;5;6;7;8;9;10;11;12},1))))*10,11)=10,0,MOD(SUM(INT(MID(TEXT(D16,"00000000000000"),{1;2;3;4;5;6;7;8;9;10;11;12},1))*(INT(MID("543298765432",{1;2;3;4;5;6;7;8;9;10;11;12},1))))*10,11))=INT(MID(TEXT(D16,"00000000000000"),13,1)),IF(MOD(SUM(INT(MID(TEXT(D16,"00000000000000"),{1;2;3;4;5;6;7;8;9;10;11;12;13},1))*(INT(MID("6543298765432",{1;2;3;4;5;6;7;8;9;10;11;12;13},1))))*10,11)=10,0,MOD(SUM(INT(MID(TEXT(D16,"00000000000000"),{1;2;3;4;5;6;7;8;9;10;11;12;13},1))*(INT(MID("6543298765432",{1;2;3;4;5;6;7;8;9;10;11;12;13},1))))*10,11))=INT(MID(TEXT(D16,"00000000000000"),14,1))),FALSE)</f>
        <v>1</v>
      </c>
    </row>
    <row r="17" spans="1:10" ht="24.75" customHeight="1" x14ac:dyDescent="0.25">
      <c r="A17" s="123">
        <v>2</v>
      </c>
      <c r="B17" s="300"/>
      <c r="C17" s="300"/>
      <c r="D17" s="122"/>
      <c r="E17" s="300"/>
      <c r="F17" s="300"/>
      <c r="G17" s="300"/>
      <c r="H17" s="300"/>
      <c r="J17" s="68" t="b">
        <f>IF(AND(LEN(TEXT(D17,"00000000000000"))=14,SUM(IF(ISNUMBER(VALUE(MID(TEXT(D17,"00000000000000"),{1;2;3;4;5;6;7;8;9;10;11;12;13;14},1))),0,1))=0),AND(IF(MOD(SUM(INT(MID(TEXT(D17,"00000000000000"),{1;2;3;4;5;6;7;8;9;10;11;12},1))*(INT(MID("543298765432",{1;2;3;4;5;6;7;8;9;10;11;12},1))))*10,11)=10,0,MOD(SUM(INT(MID(TEXT(D17,"00000000000000"),{1;2;3;4;5;6;7;8;9;10;11;12},1))*(INT(MID("543298765432",{1;2;3;4;5;6;7;8;9;10;11;12},1))))*10,11))=INT(MID(TEXT(D17,"00000000000000"),13,1)),IF(MOD(SUM(INT(MID(TEXT(D17,"00000000000000"),{1;2;3;4;5;6;7;8;9;10;11;12;13},1))*(INT(MID("6543298765432",{1;2;3;4;5;6;7;8;9;10;11;12;13},1))))*10,11)=10,0,MOD(SUM(INT(MID(TEXT(D17,"00000000000000"),{1;2;3;4;5;6;7;8;9;10;11;12;13},1))*(INT(MID("6543298765432",{1;2;3;4;5;6;7;8;9;10;11;12;13},1))))*10,11))=INT(MID(TEXT(D17,"00000000000000"),14,1))),FALSE)</f>
        <v>1</v>
      </c>
    </row>
    <row r="18" spans="1:10" ht="24.75" customHeight="1" x14ac:dyDescent="0.25">
      <c r="A18" s="123">
        <v>3</v>
      </c>
      <c r="B18" s="300"/>
      <c r="C18" s="300"/>
      <c r="D18" s="122"/>
      <c r="E18" s="300"/>
      <c r="F18" s="300"/>
      <c r="G18" s="300"/>
      <c r="H18" s="300"/>
      <c r="J18" s="68" t="b">
        <f>IF(AND(LEN(TEXT(D18,"00000000000000"))=14,SUM(IF(ISNUMBER(VALUE(MID(TEXT(D18,"00000000000000"),{1;2;3;4;5;6;7;8;9;10;11;12;13;14},1))),0,1))=0),AND(IF(MOD(SUM(INT(MID(TEXT(D18,"00000000000000"),{1;2;3;4;5;6;7;8;9;10;11;12},1))*(INT(MID("543298765432",{1;2;3;4;5;6;7;8;9;10;11;12},1))))*10,11)=10,0,MOD(SUM(INT(MID(TEXT(D18,"00000000000000"),{1;2;3;4;5;6;7;8;9;10;11;12},1))*(INT(MID("543298765432",{1;2;3;4;5;6;7;8;9;10;11;12},1))))*10,11))=INT(MID(TEXT(D18,"00000000000000"),13,1)),IF(MOD(SUM(INT(MID(TEXT(D18,"00000000000000"),{1;2;3;4;5;6;7;8;9;10;11;12;13},1))*(INT(MID("6543298765432",{1;2;3;4;5;6;7;8;9;10;11;12;13},1))))*10,11)=10,0,MOD(SUM(INT(MID(TEXT(D18,"00000000000000"),{1;2;3;4;5;6;7;8;9;10;11;12;13},1))*(INT(MID("6543298765432",{1;2;3;4;5;6;7;8;9;10;11;12;13},1))))*10,11))=INT(MID(TEXT(D18,"00000000000000"),14,1))),FALSE)</f>
        <v>1</v>
      </c>
    </row>
    <row r="19" spans="1:10" ht="24.75" customHeight="1" x14ac:dyDescent="0.25">
      <c r="A19" s="123">
        <v>4</v>
      </c>
      <c r="B19" s="300"/>
      <c r="C19" s="300"/>
      <c r="D19" s="122"/>
      <c r="E19" s="300"/>
      <c r="F19" s="300"/>
      <c r="G19" s="300"/>
      <c r="H19" s="300"/>
      <c r="J19" s="68" t="b">
        <f>IF(AND(LEN(TEXT(D19,"00000000000000"))=14,SUM(IF(ISNUMBER(VALUE(MID(TEXT(D19,"00000000000000"),{1;2;3;4;5;6;7;8;9;10;11;12;13;14},1))),0,1))=0),AND(IF(MOD(SUM(INT(MID(TEXT(D19,"00000000000000"),{1;2;3;4;5;6;7;8;9;10;11;12},1))*(INT(MID("543298765432",{1;2;3;4;5;6;7;8;9;10;11;12},1))))*10,11)=10,0,MOD(SUM(INT(MID(TEXT(D19,"00000000000000"),{1;2;3;4;5;6;7;8;9;10;11;12},1))*(INT(MID("543298765432",{1;2;3;4;5;6;7;8;9;10;11;12},1))))*10,11))=INT(MID(TEXT(D19,"00000000000000"),13,1)),IF(MOD(SUM(INT(MID(TEXT(D19,"00000000000000"),{1;2;3;4;5;6;7;8;9;10;11;12;13},1))*(INT(MID("6543298765432",{1;2;3;4;5;6;7;8;9;10;11;12;13},1))))*10,11)=10,0,MOD(SUM(INT(MID(TEXT(D19,"00000000000000"),{1;2;3;4;5;6;7;8;9;10;11;12;13},1))*(INT(MID("6543298765432",{1;2;3;4;5;6;7;8;9;10;11;12;13},1))))*10,11))=INT(MID(TEXT(D19,"00000000000000"),14,1))),FALSE)</f>
        <v>1</v>
      </c>
    </row>
    <row r="20" spans="1:10" ht="9" customHeight="1" x14ac:dyDescent="0.25">
      <c r="A20" s="14"/>
      <c r="B20" s="14"/>
      <c r="C20" s="14"/>
      <c r="D20" s="14"/>
      <c r="E20" s="14"/>
      <c r="F20" s="14"/>
      <c r="G20" s="14"/>
      <c r="H20" s="14"/>
      <c r="J20" s="69"/>
    </row>
    <row r="21" spans="1:10" ht="15.75" customHeight="1" x14ac:dyDescent="0.25">
      <c r="A21" s="293" t="s">
        <v>723</v>
      </c>
      <c r="B21" s="293"/>
      <c r="C21" s="293"/>
      <c r="D21" s="293"/>
      <c r="E21" s="293"/>
      <c r="F21" s="293"/>
      <c r="G21" s="14"/>
      <c r="H21" s="24" t="s">
        <v>681</v>
      </c>
      <c r="J21" s="69"/>
    </row>
    <row r="22" spans="1:10" ht="13.5" customHeight="1" x14ac:dyDescent="0.25">
      <c r="A22" s="294" t="s">
        <v>331</v>
      </c>
      <c r="B22" s="294"/>
      <c r="C22" s="119" t="s">
        <v>80</v>
      </c>
      <c r="D22" s="119" t="s">
        <v>328</v>
      </c>
      <c r="E22" s="294" t="s">
        <v>815</v>
      </c>
      <c r="F22" s="294"/>
      <c r="G22" s="14"/>
      <c r="H22" s="31">
        <v>38</v>
      </c>
      <c r="J22" s="69"/>
    </row>
    <row r="23" spans="1:10" ht="13.5" customHeight="1" x14ac:dyDescent="0.25">
      <c r="A23" s="286"/>
      <c r="B23" s="286"/>
      <c r="C23" s="125"/>
      <c r="D23" s="125"/>
      <c r="E23" s="286"/>
      <c r="F23" s="286"/>
      <c r="J23" s="66" t="b">
        <f>IF(AND(LEN(CONCATENATE(REPT("0",11-LEN(C23)),C23))=11,SUM(IF(CONCATENATE(REPT("0",11-LEN(C23)),C23)=REPT({1;2;3;4;5;6;7;8;9},11),1,0))=0,SUM(IF(ISNUMBER(VALUE(MID(CONCATENATE(REPT("0",11-LEN(C23)),C23),{1;2;3;4;5;6;7;8;9;10;11},1))),0,1))=0),AND(IF(OR(11-(MOD(SUM(INT(MID(CONCATENATE(REPT("0",11-LEN(C23)),C23),{1;2;3;4;5;6;7;8;9},1))*({10;9;8;7;6;5;4;3;2})),11))=10,11-(MOD(SUM(INT(MID(CONCATENATE(REPT("0",11-LEN(C23)),C23),{1;2;3;4;5;6;7;8;9},1))*({10;9;8;7;6;5;4;3;2})),11))=11),0,11-(MOD(SUM(INT(MID(CONCATENATE(REPT("0",11-LEN(C23)),C23),{1;2;3;4;5;6;7;8;9},1))*({10;9;8;7;6;5;4;3;2})),11)))=INT(MID(CONCATENATE(REPT("0",11-LEN(C23)),C23),10,1)),IF(OR(11-(MOD(SUM(INT(MID(CONCATENATE(REPT("0",11-LEN(C23)),C23),{1;2;3;4;5;6;7;8;9;10},1))*({11;10;9;8;7;6;5;4;3;2})),11))=10,11-(MOD(SUM(INT(MID(CONCATENATE(REPT("0",11-LEN(C23)),C23),{1;2;3;4;5;6;7;8;9;10},1))*({11;10;9;8;7;6;5;4;3;2})),11))=11),0,11-(MOD(SUM(INT(MID(CONCATENATE(REPT("0",11-LEN(C23)),C23),{1;2;3;4;5;6;7;8;9;10},1))*({11;10;9;8;7;6;5;4;3;2})),11)))=INT(MID(CONCATENATE(REPT("0",11-LEN(C23)),C23),11,1))),FALSE)</f>
        <v>1</v>
      </c>
    </row>
    <row r="24" spans="1:10" ht="13.5" customHeight="1" x14ac:dyDescent="0.25">
      <c r="A24" s="286"/>
      <c r="B24" s="286"/>
      <c r="C24" s="125"/>
      <c r="D24" s="125"/>
      <c r="E24" s="286"/>
      <c r="F24" s="286"/>
      <c r="H24" s="14" t="s">
        <v>682</v>
      </c>
      <c r="J24" s="66" t="b">
        <f>IF(AND(LEN(CONCATENATE(REPT("0",11-LEN(C24)),C24))=11,SUM(IF(CONCATENATE(REPT("0",11-LEN(C24)),C24)=REPT({1;2;3;4;5;6;7;8;9},11),1,0))=0,SUM(IF(ISNUMBER(VALUE(MID(CONCATENATE(REPT("0",11-LEN(C24)),C24),{1;2;3;4;5;6;7;8;9;10;11},1))),0,1))=0),AND(IF(OR(11-(MOD(SUM(INT(MID(CONCATENATE(REPT("0",11-LEN(C24)),C24),{1;2;3;4;5;6;7;8;9},1))*({10;9;8;7;6;5;4;3;2})),11))=10,11-(MOD(SUM(INT(MID(CONCATENATE(REPT("0",11-LEN(C24)),C24),{1;2;3;4;5;6;7;8;9},1))*({10;9;8;7;6;5;4;3;2})),11))=11),0,11-(MOD(SUM(INT(MID(CONCATENATE(REPT("0",11-LEN(C24)),C24),{1;2;3;4;5;6;7;8;9},1))*({10;9;8;7;6;5;4;3;2})),11)))=INT(MID(CONCATENATE(REPT("0",11-LEN(C24)),C24),10,1)),IF(OR(11-(MOD(SUM(INT(MID(CONCATENATE(REPT("0",11-LEN(C24)),C24),{1;2;3;4;5;6;7;8;9;10},1))*({11;10;9;8;7;6;5;4;3;2})),11))=10,11-(MOD(SUM(INT(MID(CONCATENATE(REPT("0",11-LEN(C24)),C24),{1;2;3;4;5;6;7;8;9;10},1))*({11;10;9;8;7;6;5;4;3;2})),11))=11),0,11-(MOD(SUM(INT(MID(CONCATENATE(REPT("0",11-LEN(C24)),C24),{1;2;3;4;5;6;7;8;9;10},1))*({11;10;9;8;7;6;5;4;3;2})),11)))=INT(MID(CONCATENATE(REPT("0",11-LEN(C24)),C24),11,1))),FALSE)</f>
        <v>1</v>
      </c>
    </row>
    <row r="25" spans="1:10" ht="13.5" customHeight="1" x14ac:dyDescent="0.25">
      <c r="A25" s="286"/>
      <c r="B25" s="286"/>
      <c r="C25" s="125"/>
      <c r="D25" s="125"/>
      <c r="E25" s="286"/>
      <c r="F25" s="286"/>
      <c r="H25" s="14" t="s">
        <v>683</v>
      </c>
      <c r="J25" s="66" t="b">
        <f>IF(AND(LEN(CONCATENATE(REPT("0",11-LEN(C25)),C25))=11,SUM(IF(CONCATENATE(REPT("0",11-LEN(C25)),C25)=REPT({1;2;3;4;5;6;7;8;9},11),1,0))=0,SUM(IF(ISNUMBER(VALUE(MID(CONCATENATE(REPT("0",11-LEN(C25)),C25),{1;2;3;4;5;6;7;8;9;10;11},1))),0,1))=0),AND(IF(OR(11-(MOD(SUM(INT(MID(CONCATENATE(REPT("0",11-LEN(C25)),C25),{1;2;3;4;5;6;7;8;9},1))*({10;9;8;7;6;5;4;3;2})),11))=10,11-(MOD(SUM(INT(MID(CONCATENATE(REPT("0",11-LEN(C25)),C25),{1;2;3;4;5;6;7;8;9},1))*({10;9;8;7;6;5;4;3;2})),11))=11),0,11-(MOD(SUM(INT(MID(CONCATENATE(REPT("0",11-LEN(C25)),C25),{1;2;3;4;5;6;7;8;9},1))*({10;9;8;7;6;5;4;3;2})),11)))=INT(MID(CONCATENATE(REPT("0",11-LEN(C25)),C25),10,1)),IF(OR(11-(MOD(SUM(INT(MID(CONCATENATE(REPT("0",11-LEN(C25)),C25),{1;2;3;4;5;6;7;8;9;10},1))*({11;10;9;8;7;6;5;4;3;2})),11))=10,11-(MOD(SUM(INT(MID(CONCATENATE(REPT("0",11-LEN(C25)),C25),{1;2;3;4;5;6;7;8;9;10},1))*({11;10;9;8;7;6;5;4;3;2})),11))=11),0,11-(MOD(SUM(INT(MID(CONCATENATE(REPT("0",11-LEN(C25)),C25),{1;2;3;4;5;6;7;8;9;10},1))*({11;10;9;8;7;6;5;4;3;2})),11)))=INT(MID(CONCATENATE(REPT("0",11-LEN(C25)),C25),11,1))),FALSE)</f>
        <v>1</v>
      </c>
    </row>
    <row r="26" spans="1:10" ht="13.5" customHeight="1" x14ac:dyDescent="0.25">
      <c r="A26" s="286"/>
      <c r="B26" s="286"/>
      <c r="C26" s="125"/>
      <c r="D26" s="125"/>
      <c r="E26" s="286"/>
      <c r="F26" s="286"/>
      <c r="H26" s="32">
        <v>45689</v>
      </c>
      <c r="J26" s="66" t="b">
        <f>IF(AND(LEN(CONCATENATE(REPT("0",11-LEN(C26)),C26))=11,SUM(IF(CONCATENATE(REPT("0",11-LEN(C26)),C26)=REPT({1;2;3;4;5;6;7;8;9},11),1,0))=0,SUM(IF(ISNUMBER(VALUE(MID(CONCATENATE(REPT("0",11-LEN(C26)),C26),{1;2;3;4;5;6;7;8;9;10;11},1))),0,1))=0),AND(IF(OR(11-(MOD(SUM(INT(MID(CONCATENATE(REPT("0",11-LEN(C26)),C26),{1;2;3;4;5;6;7;8;9},1))*({10;9;8;7;6;5;4;3;2})),11))=10,11-(MOD(SUM(INT(MID(CONCATENATE(REPT("0",11-LEN(C26)),C26),{1;2;3;4;5;6;7;8;9},1))*({10;9;8;7;6;5;4;3;2})),11))=11),0,11-(MOD(SUM(INT(MID(CONCATENATE(REPT("0",11-LEN(C26)),C26),{1;2;3;4;5;6;7;8;9},1))*({10;9;8;7;6;5;4;3;2})),11)))=INT(MID(CONCATENATE(REPT("0",11-LEN(C26)),C26),10,1)),IF(OR(11-(MOD(SUM(INT(MID(CONCATENATE(REPT("0",11-LEN(C26)),C26),{1;2;3;4;5;6;7;8;9;10},1))*({11;10;9;8;7;6;5;4;3;2})),11))=10,11-(MOD(SUM(INT(MID(CONCATENATE(REPT("0",11-LEN(C26)),C26),{1;2;3;4;5;6;7;8;9;10},1))*({11;10;9;8;7;6;5;4;3;2})),11))=11),0,11-(MOD(SUM(INT(MID(CONCATENATE(REPT("0",11-LEN(C26)),C26),{1;2;3;4;5;6;7;8;9;10},1))*({11;10;9;8;7;6;5;4;3;2})),11)))=INT(MID(CONCATENATE(REPT("0",11-LEN(C26)),C26),11,1))),FALSE)</f>
        <v>1</v>
      </c>
    </row>
    <row r="27" spans="1:10" ht="13.5" customHeight="1" x14ac:dyDescent="0.25">
      <c r="A27" s="286"/>
      <c r="B27" s="286"/>
      <c r="C27" s="125"/>
      <c r="D27" s="125"/>
      <c r="E27" s="286"/>
      <c r="F27" s="286"/>
      <c r="J27" s="66" t="b">
        <f>IF(AND(LEN(CONCATENATE(REPT("0",11-LEN(C27)),C27))=11,SUM(IF(CONCATENATE(REPT("0",11-LEN(C27)),C27)=REPT({1;2;3;4;5;6;7;8;9},11),1,0))=0,SUM(IF(ISNUMBER(VALUE(MID(CONCATENATE(REPT("0",11-LEN(C27)),C27),{1;2;3;4;5;6;7;8;9;10;11},1))),0,1))=0),AND(IF(OR(11-(MOD(SUM(INT(MID(CONCATENATE(REPT("0",11-LEN(C27)),C27),{1;2;3;4;5;6;7;8;9},1))*({10;9;8;7;6;5;4;3;2})),11))=10,11-(MOD(SUM(INT(MID(CONCATENATE(REPT("0",11-LEN(C27)),C27),{1;2;3;4;5;6;7;8;9},1))*({10;9;8;7;6;5;4;3;2})),11))=11),0,11-(MOD(SUM(INT(MID(CONCATENATE(REPT("0",11-LEN(C27)),C27),{1;2;3;4;5;6;7;8;9},1))*({10;9;8;7;6;5;4;3;2})),11)))=INT(MID(CONCATENATE(REPT("0",11-LEN(C27)),C27),10,1)),IF(OR(11-(MOD(SUM(INT(MID(CONCATENATE(REPT("0",11-LEN(C27)),C27),{1;2;3;4;5;6;7;8;9;10},1))*({11;10;9;8;7;6;5;4;3;2})),11))=10,11-(MOD(SUM(INT(MID(CONCATENATE(REPT("0",11-LEN(C27)),C27),{1;2;3;4;5;6;7;8;9;10},1))*({11;10;9;8;7;6;5;4;3;2})),11))=11),0,11-(MOD(SUM(INT(MID(CONCATENATE(REPT("0",11-LEN(C27)),C27),{1;2;3;4;5;6;7;8;9;10},1))*({11;10;9;8;7;6;5;4;3;2})),11)))=INT(MID(CONCATENATE(REPT("0",11-LEN(C27)),C27),11,1))),FALSE)</f>
        <v>1</v>
      </c>
    </row>
    <row r="28" spans="1:10" ht="13.5" customHeight="1" x14ac:dyDescent="0.25">
      <c r="A28" s="286"/>
      <c r="B28" s="286"/>
      <c r="C28" s="125"/>
      <c r="D28" s="125"/>
      <c r="E28" s="286"/>
      <c r="F28" s="286"/>
      <c r="J28" s="66" t="b">
        <f>IF(AND(LEN(CONCATENATE(REPT("0",11-LEN(C28)),C28))=11,SUM(IF(CONCATENATE(REPT("0",11-LEN(C28)),C28)=REPT({1;2;3;4;5;6;7;8;9},11),1,0))=0,SUM(IF(ISNUMBER(VALUE(MID(CONCATENATE(REPT("0",11-LEN(C28)),C28),{1;2;3;4;5;6;7;8;9;10;11},1))),0,1))=0),AND(IF(OR(11-(MOD(SUM(INT(MID(CONCATENATE(REPT("0",11-LEN(C28)),C28),{1;2;3;4;5;6;7;8;9},1))*({10;9;8;7;6;5;4;3;2})),11))=10,11-(MOD(SUM(INT(MID(CONCATENATE(REPT("0",11-LEN(C28)),C28),{1;2;3;4;5;6;7;8;9},1))*({10;9;8;7;6;5;4;3;2})),11))=11),0,11-(MOD(SUM(INT(MID(CONCATENATE(REPT("0",11-LEN(C28)),C28),{1;2;3;4;5;6;7;8;9},1))*({10;9;8;7;6;5;4;3;2})),11)))=INT(MID(CONCATENATE(REPT("0",11-LEN(C28)),C28),10,1)),IF(OR(11-(MOD(SUM(INT(MID(CONCATENATE(REPT("0",11-LEN(C28)),C28),{1;2;3;4;5;6;7;8;9;10},1))*({11;10;9;8;7;6;5;4;3;2})),11))=10,11-(MOD(SUM(INT(MID(CONCATENATE(REPT("0",11-LEN(C28)),C28),{1;2;3;4;5;6;7;8;9;10},1))*({11;10;9;8;7;6;5;4;3;2})),11))=11),0,11-(MOD(SUM(INT(MID(CONCATENATE(REPT("0",11-LEN(C28)),C28),{1;2;3;4;5;6;7;8;9;10},1))*({11;10;9;8;7;6;5;4;3;2})),11)))=INT(MID(CONCATENATE(REPT("0",11-LEN(C28)),C28),11,1))),FALSE)</f>
        <v>1</v>
      </c>
    </row>
    <row r="29" spans="1:10" ht="13.5" customHeight="1" x14ac:dyDescent="0.25">
      <c r="A29" s="286"/>
      <c r="B29" s="286"/>
      <c r="C29" s="125"/>
      <c r="D29" s="125"/>
      <c r="E29" s="286"/>
      <c r="F29" s="286"/>
      <c r="J29" s="66" t="b">
        <f>IF(AND(LEN(CONCATENATE(REPT("0",11-LEN(C29)),C29))=11,SUM(IF(CONCATENATE(REPT("0",11-LEN(C29)),C29)=REPT({1;2;3;4;5;6;7;8;9},11),1,0))=0,SUM(IF(ISNUMBER(VALUE(MID(CONCATENATE(REPT("0",11-LEN(C29)),C29),{1;2;3;4;5;6;7;8;9;10;11},1))),0,1))=0),AND(IF(OR(11-(MOD(SUM(INT(MID(CONCATENATE(REPT("0",11-LEN(C29)),C29),{1;2;3;4;5;6;7;8;9},1))*({10;9;8;7;6;5;4;3;2})),11))=10,11-(MOD(SUM(INT(MID(CONCATENATE(REPT("0",11-LEN(C29)),C29),{1;2;3;4;5;6;7;8;9},1))*({10;9;8;7;6;5;4;3;2})),11))=11),0,11-(MOD(SUM(INT(MID(CONCATENATE(REPT("0",11-LEN(C29)),C29),{1;2;3;4;5;6;7;8;9},1))*({10;9;8;7;6;5;4;3;2})),11)))=INT(MID(CONCATENATE(REPT("0",11-LEN(C29)),C29),10,1)),IF(OR(11-(MOD(SUM(INT(MID(CONCATENATE(REPT("0",11-LEN(C29)),C29),{1;2;3;4;5;6;7;8;9;10},1))*({11;10;9;8;7;6;5;4;3;2})),11))=10,11-(MOD(SUM(INT(MID(CONCATENATE(REPT("0",11-LEN(C29)),C29),{1;2;3;4;5;6;7;8;9;10},1))*({11;10;9;8;7;6;5;4;3;2})),11))=11),0,11-(MOD(SUM(INT(MID(CONCATENATE(REPT("0",11-LEN(C29)),C29),{1;2;3;4;5;6;7;8;9;10},1))*({11;10;9;8;7;6;5;4;3;2})),11)))=INT(MID(CONCATENATE(REPT("0",11-LEN(C29)),C29),11,1))),FALSE)</f>
        <v>1</v>
      </c>
    </row>
    <row r="30" spans="1:10" ht="13.5" customHeight="1" x14ac:dyDescent="0.25">
      <c r="A30" s="286"/>
      <c r="B30" s="286"/>
      <c r="C30" s="125"/>
      <c r="D30" s="125"/>
      <c r="E30" s="286"/>
      <c r="F30" s="286"/>
      <c r="J30" s="66" t="b">
        <f>IF(AND(LEN(CONCATENATE(REPT("0",11-LEN(C30)),C30))=11,SUM(IF(CONCATENATE(REPT("0",11-LEN(C30)),C30)=REPT({1;2;3;4;5;6;7;8;9},11),1,0))=0,SUM(IF(ISNUMBER(VALUE(MID(CONCATENATE(REPT("0",11-LEN(C30)),C30),{1;2;3;4;5;6;7;8;9;10;11},1))),0,1))=0),AND(IF(OR(11-(MOD(SUM(INT(MID(CONCATENATE(REPT("0",11-LEN(C30)),C30),{1;2;3;4;5;6;7;8;9},1))*({10;9;8;7;6;5;4;3;2})),11))=10,11-(MOD(SUM(INT(MID(CONCATENATE(REPT("0",11-LEN(C30)),C30),{1;2;3;4;5;6;7;8;9},1))*({10;9;8;7;6;5;4;3;2})),11))=11),0,11-(MOD(SUM(INT(MID(CONCATENATE(REPT("0",11-LEN(C30)),C30),{1;2;3;4;5;6;7;8;9},1))*({10;9;8;7;6;5;4;3;2})),11)))=INT(MID(CONCATENATE(REPT("0",11-LEN(C30)),C30),10,1)),IF(OR(11-(MOD(SUM(INT(MID(CONCATENATE(REPT("0",11-LEN(C30)),C30),{1;2;3;4;5;6;7;8;9;10},1))*({11;10;9;8;7;6;5;4;3;2})),11))=10,11-(MOD(SUM(INT(MID(CONCATENATE(REPT("0",11-LEN(C30)),C30),{1;2;3;4;5;6;7;8;9;10},1))*({11;10;9;8;7;6;5;4;3;2})),11))=11),0,11-(MOD(SUM(INT(MID(CONCATENATE(REPT("0",11-LEN(C30)),C30),{1;2;3;4;5;6;7;8;9;10},1))*({11;10;9;8;7;6;5;4;3;2})),11)))=INT(MID(CONCATENATE(REPT("0",11-LEN(C30)),C30),11,1))),FALSE)</f>
        <v>1</v>
      </c>
    </row>
    <row r="31" spans="1:10" ht="13.5" customHeight="1" x14ac:dyDescent="0.25">
      <c r="A31" s="286"/>
      <c r="B31" s="286"/>
      <c r="C31" s="125"/>
      <c r="D31" s="125"/>
      <c r="E31" s="286"/>
      <c r="F31" s="286"/>
      <c r="J31" s="66" t="b">
        <f>IF(AND(LEN(CONCATENATE(REPT("0",11-LEN(C31)),C31))=11,SUM(IF(CONCATENATE(REPT("0",11-LEN(C31)),C31)=REPT({1;2;3;4;5;6;7;8;9},11),1,0))=0,SUM(IF(ISNUMBER(VALUE(MID(CONCATENATE(REPT("0",11-LEN(C31)),C31),{1;2;3;4;5;6;7;8;9;10;11},1))),0,1))=0),AND(IF(OR(11-(MOD(SUM(INT(MID(CONCATENATE(REPT("0",11-LEN(C31)),C31),{1;2;3;4;5;6;7;8;9},1))*({10;9;8;7;6;5;4;3;2})),11))=10,11-(MOD(SUM(INT(MID(CONCATENATE(REPT("0",11-LEN(C31)),C31),{1;2;3;4;5;6;7;8;9},1))*({10;9;8;7;6;5;4;3;2})),11))=11),0,11-(MOD(SUM(INT(MID(CONCATENATE(REPT("0",11-LEN(C31)),C31),{1;2;3;4;5;6;7;8;9},1))*({10;9;8;7;6;5;4;3;2})),11)))=INT(MID(CONCATENATE(REPT("0",11-LEN(C31)),C31),10,1)),IF(OR(11-(MOD(SUM(INT(MID(CONCATENATE(REPT("0",11-LEN(C31)),C31),{1;2;3;4;5;6;7;8;9;10},1))*({11;10;9;8;7;6;5;4;3;2})),11))=10,11-(MOD(SUM(INT(MID(CONCATENATE(REPT("0",11-LEN(C31)),C31),{1;2;3;4;5;6;7;8;9;10},1))*({11;10;9;8;7;6;5;4;3;2})),11))=11),0,11-(MOD(SUM(INT(MID(CONCATENATE(REPT("0",11-LEN(C31)),C31),{1;2;3;4;5;6;7;8;9;10},1))*({11;10;9;8;7;6;5;4;3;2})),11)))=INT(MID(CONCATENATE(REPT("0",11-LEN(C31)),C31),11,1))),FALSE)</f>
        <v>1</v>
      </c>
    </row>
    <row r="32" spans="1:10" ht="15.75" customHeight="1" x14ac:dyDescent="0.25">
      <c r="A32" s="286"/>
      <c r="B32" s="286"/>
      <c r="C32" s="125"/>
      <c r="D32" s="125"/>
      <c r="E32" s="286"/>
      <c r="F32" s="286"/>
      <c r="J32" s="66" t="b">
        <f>IF(AND(LEN(CONCATENATE(REPT("0",11-LEN(C32)),C32))=11,SUM(IF(CONCATENATE(REPT("0",11-LEN(C32)),C32)=REPT({1;2;3;4;5;6;7;8;9},11),1,0))=0,SUM(IF(ISNUMBER(VALUE(MID(CONCATENATE(REPT("0",11-LEN(C32)),C32),{1;2;3;4;5;6;7;8;9;10;11},1))),0,1))=0),AND(IF(OR(11-(MOD(SUM(INT(MID(CONCATENATE(REPT("0",11-LEN(C32)),C32),{1;2;3;4;5;6;7;8;9},1))*({10;9;8;7;6;5;4;3;2})),11))=10,11-(MOD(SUM(INT(MID(CONCATENATE(REPT("0",11-LEN(C32)),C32),{1;2;3;4;5;6;7;8;9},1))*({10;9;8;7;6;5;4;3;2})),11))=11),0,11-(MOD(SUM(INT(MID(CONCATENATE(REPT("0",11-LEN(C32)),C32),{1;2;3;4;5;6;7;8;9},1))*({10;9;8;7;6;5;4;3;2})),11)))=INT(MID(CONCATENATE(REPT("0",11-LEN(C32)),C32),10,1)),IF(OR(11-(MOD(SUM(INT(MID(CONCATENATE(REPT("0",11-LEN(C32)),C32),{1;2;3;4;5;6;7;8;9;10},1))*({11;10;9;8;7;6;5;4;3;2})),11))=10,11-(MOD(SUM(INT(MID(CONCATENATE(REPT("0",11-LEN(C32)),C32),{1;2;3;4;5;6;7;8;9;10},1))*({11;10;9;8;7;6;5;4;3;2})),11))=11),0,11-(MOD(SUM(INT(MID(CONCATENATE(REPT("0",11-LEN(C32)),C32),{1;2;3;4;5;6;7;8;9;10},1))*({11;10;9;8;7;6;5;4;3;2})),11)))=INT(MID(CONCATENATE(REPT("0",11-LEN(C32)),C32),11,1))),FALSE)</f>
        <v>1</v>
      </c>
    </row>
    <row r="33" spans="1:10" ht="15.75" customHeight="1" x14ac:dyDescent="0.25">
      <c r="A33" s="286"/>
      <c r="B33" s="286"/>
      <c r="C33" s="125"/>
      <c r="D33" s="125"/>
      <c r="E33" s="286"/>
      <c r="F33" s="286"/>
      <c r="J33" s="66" t="b">
        <f>IF(AND(LEN(CONCATENATE(REPT("0",11-LEN(C33)),C33))=11,SUM(IF(CONCATENATE(REPT("0",11-LEN(C33)),C33)=REPT({1;2;3;4;5;6;7;8;9},11),1,0))=0,SUM(IF(ISNUMBER(VALUE(MID(CONCATENATE(REPT("0",11-LEN(C33)),C33),{1;2;3;4;5;6;7;8;9;10;11},1))),0,1))=0),AND(IF(OR(11-(MOD(SUM(INT(MID(CONCATENATE(REPT("0",11-LEN(C33)),C33),{1;2;3;4;5;6;7;8;9},1))*({10;9;8;7;6;5;4;3;2})),11))=10,11-(MOD(SUM(INT(MID(CONCATENATE(REPT("0",11-LEN(C33)),C33),{1;2;3;4;5;6;7;8;9},1))*({10;9;8;7;6;5;4;3;2})),11))=11),0,11-(MOD(SUM(INT(MID(CONCATENATE(REPT("0",11-LEN(C33)),C33),{1;2;3;4;5;6;7;8;9},1))*({10;9;8;7;6;5;4;3;2})),11)))=INT(MID(CONCATENATE(REPT("0",11-LEN(C33)),C33),10,1)),IF(OR(11-(MOD(SUM(INT(MID(CONCATENATE(REPT("0",11-LEN(C33)),C33),{1;2;3;4;5;6;7;8;9;10},1))*({11;10;9;8;7;6;5;4;3;2})),11))=10,11-(MOD(SUM(INT(MID(CONCATENATE(REPT("0",11-LEN(C33)),C33),{1;2;3;4;5;6;7;8;9;10},1))*({11;10;9;8;7;6;5;4;3;2})),11))=11),0,11-(MOD(SUM(INT(MID(CONCATENATE(REPT("0",11-LEN(C33)),C33),{1;2;3;4;5;6;7;8;9;10},1))*({11;10;9;8;7;6;5;4;3;2})),11)))=INT(MID(CONCATENATE(REPT("0",11-LEN(C33)),C33),11,1))),FALSE)</f>
        <v>1</v>
      </c>
    </row>
    <row r="34" spans="1:10" ht="15.75" customHeight="1" x14ac:dyDescent="0.25">
      <c r="A34" s="286"/>
      <c r="B34" s="286"/>
      <c r="C34" s="125"/>
      <c r="D34" s="125"/>
      <c r="E34" s="286"/>
      <c r="F34" s="286"/>
      <c r="J34" s="66" t="b">
        <f>IF(AND(LEN(CONCATENATE(REPT("0",11-LEN(C34)),C34))=11,SUM(IF(CONCATENATE(REPT("0",11-LEN(C34)),C34)=REPT({1;2;3;4;5;6;7;8;9},11),1,0))=0,SUM(IF(ISNUMBER(VALUE(MID(CONCATENATE(REPT("0",11-LEN(C34)),C34),{1;2;3;4;5;6;7;8;9;10;11},1))),0,1))=0),AND(IF(OR(11-(MOD(SUM(INT(MID(CONCATENATE(REPT("0",11-LEN(C34)),C34),{1;2;3;4;5;6;7;8;9},1))*({10;9;8;7;6;5;4;3;2})),11))=10,11-(MOD(SUM(INT(MID(CONCATENATE(REPT("0",11-LEN(C34)),C34),{1;2;3;4;5;6;7;8;9},1))*({10;9;8;7;6;5;4;3;2})),11))=11),0,11-(MOD(SUM(INT(MID(CONCATENATE(REPT("0",11-LEN(C34)),C34),{1;2;3;4;5;6;7;8;9},1))*({10;9;8;7;6;5;4;3;2})),11)))=INT(MID(CONCATENATE(REPT("0",11-LEN(C34)),C34),10,1)),IF(OR(11-(MOD(SUM(INT(MID(CONCATENATE(REPT("0",11-LEN(C34)),C34),{1;2;3;4;5;6;7;8;9;10},1))*({11;10;9;8;7;6;5;4;3;2})),11))=10,11-(MOD(SUM(INT(MID(CONCATENATE(REPT("0",11-LEN(C34)),C34),{1;2;3;4;5;6;7;8;9;10},1))*({11;10;9;8;7;6;5;4;3;2})),11))=11),0,11-(MOD(SUM(INT(MID(CONCATENATE(REPT("0",11-LEN(C34)),C34),{1;2;3;4;5;6;7;8;9;10},1))*({11;10;9;8;7;6;5;4;3;2})),11)))=INT(MID(CONCATENATE(REPT("0",11-LEN(C34)),C34),11,1))),FALSE)</f>
        <v>1</v>
      </c>
    </row>
    <row r="35" spans="1:10" ht="15.75" customHeight="1" x14ac:dyDescent="0.25">
      <c r="A35" s="286"/>
      <c r="B35" s="286"/>
      <c r="C35" s="125"/>
      <c r="D35" s="125"/>
      <c r="E35" s="286"/>
      <c r="F35" s="286"/>
      <c r="J35" s="66" t="b">
        <f>IF(AND(LEN(CONCATENATE(REPT("0",11-LEN(C35)),C35))=11,SUM(IF(CONCATENATE(REPT("0",11-LEN(C35)),C35)=REPT({1;2;3;4;5;6;7;8;9},11),1,0))=0,SUM(IF(ISNUMBER(VALUE(MID(CONCATENATE(REPT("0",11-LEN(C35)),C35),{1;2;3;4;5;6;7;8;9;10;11},1))),0,1))=0),AND(IF(OR(11-(MOD(SUM(INT(MID(CONCATENATE(REPT("0",11-LEN(C35)),C35),{1;2;3;4;5;6;7;8;9},1))*({10;9;8;7;6;5;4;3;2})),11))=10,11-(MOD(SUM(INT(MID(CONCATENATE(REPT("0",11-LEN(C35)),C35),{1;2;3;4;5;6;7;8;9},1))*({10;9;8;7;6;5;4;3;2})),11))=11),0,11-(MOD(SUM(INT(MID(CONCATENATE(REPT("0",11-LEN(C35)),C35),{1;2;3;4;5;6;7;8;9},1))*({10;9;8;7;6;5;4;3;2})),11)))=INT(MID(CONCATENATE(REPT("0",11-LEN(C35)),C35),10,1)),IF(OR(11-(MOD(SUM(INT(MID(CONCATENATE(REPT("0",11-LEN(C35)),C35),{1;2;3;4;5;6;7;8;9;10},1))*({11;10;9;8;7;6;5;4;3;2})),11))=10,11-(MOD(SUM(INT(MID(CONCATENATE(REPT("0",11-LEN(C35)),C35),{1;2;3;4;5;6;7;8;9;10},1))*({11;10;9;8;7;6;5;4;3;2})),11))=11),0,11-(MOD(SUM(INT(MID(CONCATENATE(REPT("0",11-LEN(C35)),C35),{1;2;3;4;5;6;7;8;9;10},1))*({11;10;9;8;7;6;5;4;3;2})),11)))=INT(MID(CONCATENATE(REPT("0",11-LEN(C35)),C35),11,1))),FALSE)</f>
        <v>1</v>
      </c>
    </row>
    <row r="36" spans="1:10" ht="15.75" customHeight="1" x14ac:dyDescent="0.25">
      <c r="A36" s="286"/>
      <c r="B36" s="286"/>
      <c r="C36" s="125"/>
      <c r="D36" s="125"/>
      <c r="E36" s="286"/>
      <c r="F36" s="286"/>
      <c r="J36" s="66" t="b">
        <f>IF(AND(LEN(CONCATENATE(REPT("0",11-LEN(C36)),C36))=11,SUM(IF(CONCATENATE(REPT("0",11-LEN(C36)),C36)=REPT({1;2;3;4;5;6;7;8;9},11),1,0))=0,SUM(IF(ISNUMBER(VALUE(MID(CONCATENATE(REPT("0",11-LEN(C36)),C36),{1;2;3;4;5;6;7;8;9;10;11},1))),0,1))=0),AND(IF(OR(11-(MOD(SUM(INT(MID(CONCATENATE(REPT("0",11-LEN(C36)),C36),{1;2;3;4;5;6;7;8;9},1))*({10;9;8;7;6;5;4;3;2})),11))=10,11-(MOD(SUM(INT(MID(CONCATENATE(REPT("0",11-LEN(C36)),C36),{1;2;3;4;5;6;7;8;9},1))*({10;9;8;7;6;5;4;3;2})),11))=11),0,11-(MOD(SUM(INT(MID(CONCATENATE(REPT("0",11-LEN(C36)),C36),{1;2;3;4;5;6;7;8;9},1))*({10;9;8;7;6;5;4;3;2})),11)))=INT(MID(CONCATENATE(REPT("0",11-LEN(C36)),C36),10,1)),IF(OR(11-(MOD(SUM(INT(MID(CONCATENATE(REPT("0",11-LEN(C36)),C36),{1;2;3;4;5;6;7;8;9;10},1))*({11;10;9;8;7;6;5;4;3;2})),11))=10,11-(MOD(SUM(INT(MID(CONCATENATE(REPT("0",11-LEN(C36)),C36),{1;2;3;4;5;6;7;8;9;10},1))*({11;10;9;8;7;6;5;4;3;2})),11))=11),0,11-(MOD(SUM(INT(MID(CONCATENATE(REPT("0",11-LEN(C36)),C36),{1;2;3;4;5;6;7;8;9;10},1))*({11;10;9;8;7;6;5;4;3;2})),11)))=INT(MID(CONCATENATE(REPT("0",11-LEN(C36)),C36),11,1))),FALSE)</f>
        <v>1</v>
      </c>
    </row>
    <row r="37" spans="1:10" ht="15.75" customHeight="1" x14ac:dyDescent="0.25">
      <c r="A37" s="286"/>
      <c r="B37" s="286"/>
      <c r="C37" s="125"/>
      <c r="D37" s="125"/>
      <c r="E37" s="286"/>
      <c r="F37" s="286"/>
      <c r="J37" s="66" t="b">
        <f>IF(AND(LEN(CONCATENATE(REPT("0",11-LEN(C37)),C37))=11,SUM(IF(CONCATENATE(REPT("0",11-LEN(C37)),C37)=REPT({1;2;3;4;5;6;7;8;9},11),1,0))=0,SUM(IF(ISNUMBER(VALUE(MID(CONCATENATE(REPT("0",11-LEN(C37)),C37),{1;2;3;4;5;6;7;8;9;10;11},1))),0,1))=0),AND(IF(OR(11-(MOD(SUM(INT(MID(CONCATENATE(REPT("0",11-LEN(C37)),C37),{1;2;3;4;5;6;7;8;9},1))*({10;9;8;7;6;5;4;3;2})),11))=10,11-(MOD(SUM(INT(MID(CONCATENATE(REPT("0",11-LEN(C37)),C37),{1;2;3;4;5;6;7;8;9},1))*({10;9;8;7;6;5;4;3;2})),11))=11),0,11-(MOD(SUM(INT(MID(CONCATENATE(REPT("0",11-LEN(C37)),C37),{1;2;3;4;5;6;7;8;9},1))*({10;9;8;7;6;5;4;3;2})),11)))=INT(MID(CONCATENATE(REPT("0",11-LEN(C37)),C37),10,1)),IF(OR(11-(MOD(SUM(INT(MID(CONCATENATE(REPT("0",11-LEN(C37)),C37),{1;2;3;4;5;6;7;8;9;10},1))*({11;10;9;8;7;6;5;4;3;2})),11))=10,11-(MOD(SUM(INT(MID(CONCATENATE(REPT("0",11-LEN(C37)),C37),{1;2;3;4;5;6;7;8;9;10},1))*({11;10;9;8;7;6;5;4;3;2})),11))=11),0,11-(MOD(SUM(INT(MID(CONCATENATE(REPT("0",11-LEN(C37)),C37),{1;2;3;4;5;6;7;8;9;10},1))*({11;10;9;8;7;6;5;4;3;2})),11)))=INT(MID(CONCATENATE(REPT("0",11-LEN(C37)),C37),11,1))),FALSE)</f>
        <v>1</v>
      </c>
    </row>
    <row r="38" spans="1:10" ht="15.75" customHeight="1" x14ac:dyDescent="0.25">
      <c r="A38" s="286"/>
      <c r="B38" s="286"/>
      <c r="C38" s="125"/>
      <c r="D38" s="125"/>
      <c r="E38" s="286"/>
      <c r="F38" s="286"/>
      <c r="J38" s="66" t="b">
        <f>IF(AND(LEN(CONCATENATE(REPT("0",11-LEN(C38)),C38))=11,SUM(IF(CONCATENATE(REPT("0",11-LEN(C38)),C38)=REPT({1;2;3;4;5;6;7;8;9},11),1,0))=0,SUM(IF(ISNUMBER(VALUE(MID(CONCATENATE(REPT("0",11-LEN(C38)),C38),{1;2;3;4;5;6;7;8;9;10;11},1))),0,1))=0),AND(IF(OR(11-(MOD(SUM(INT(MID(CONCATENATE(REPT("0",11-LEN(C38)),C38),{1;2;3;4;5;6;7;8;9},1))*({10;9;8;7;6;5;4;3;2})),11))=10,11-(MOD(SUM(INT(MID(CONCATENATE(REPT("0",11-LEN(C38)),C38),{1;2;3;4;5;6;7;8;9},1))*({10;9;8;7;6;5;4;3;2})),11))=11),0,11-(MOD(SUM(INT(MID(CONCATENATE(REPT("0",11-LEN(C38)),C38),{1;2;3;4;5;6;7;8;9},1))*({10;9;8;7;6;5;4;3;2})),11)))=INT(MID(CONCATENATE(REPT("0",11-LEN(C38)),C38),10,1)),IF(OR(11-(MOD(SUM(INT(MID(CONCATENATE(REPT("0",11-LEN(C38)),C38),{1;2;3;4;5;6;7;8;9;10},1))*({11;10;9;8;7;6;5;4;3;2})),11))=10,11-(MOD(SUM(INT(MID(CONCATENATE(REPT("0",11-LEN(C38)),C38),{1;2;3;4;5;6;7;8;9;10},1))*({11;10;9;8;7;6;5;4;3;2})),11))=11),0,11-(MOD(SUM(INT(MID(CONCATENATE(REPT("0",11-LEN(C38)),C38),{1;2;3;4;5;6;7;8;9;10},1))*({11;10;9;8;7;6;5;4;3;2})),11)))=INT(MID(CONCATENATE(REPT("0",11-LEN(C38)),C38),11,1))),FALSE)</f>
        <v>1</v>
      </c>
    </row>
    <row r="39" spans="1:10" ht="15.75" customHeight="1" x14ac:dyDescent="0.25">
      <c r="A39" s="286"/>
      <c r="B39" s="286"/>
      <c r="C39" s="125"/>
      <c r="D39" s="125"/>
      <c r="E39" s="286"/>
      <c r="F39" s="286"/>
      <c r="J39" s="66" t="b">
        <f>IF(AND(LEN(CONCATENATE(REPT("0",11-LEN(C39)),C39))=11,SUM(IF(CONCATENATE(REPT("0",11-LEN(C39)),C39)=REPT({1;2;3;4;5;6;7;8;9},11),1,0))=0,SUM(IF(ISNUMBER(VALUE(MID(CONCATENATE(REPT("0",11-LEN(C39)),C39),{1;2;3;4;5;6;7;8;9;10;11},1))),0,1))=0),AND(IF(OR(11-(MOD(SUM(INT(MID(CONCATENATE(REPT("0",11-LEN(C39)),C39),{1;2;3;4;5;6;7;8;9},1))*({10;9;8;7;6;5;4;3;2})),11))=10,11-(MOD(SUM(INT(MID(CONCATENATE(REPT("0",11-LEN(C39)),C39),{1;2;3;4;5;6;7;8;9},1))*({10;9;8;7;6;5;4;3;2})),11))=11),0,11-(MOD(SUM(INT(MID(CONCATENATE(REPT("0",11-LEN(C39)),C39),{1;2;3;4;5;6;7;8;9},1))*({10;9;8;7;6;5;4;3;2})),11)))=INT(MID(CONCATENATE(REPT("0",11-LEN(C39)),C39),10,1)),IF(OR(11-(MOD(SUM(INT(MID(CONCATENATE(REPT("0",11-LEN(C39)),C39),{1;2;3;4;5;6;7;8;9;10},1))*({11;10;9;8;7;6;5;4;3;2})),11))=10,11-(MOD(SUM(INT(MID(CONCATENATE(REPT("0",11-LEN(C39)),C39),{1;2;3;4;5;6;7;8;9;10},1))*({11;10;9;8;7;6;5;4;3;2})),11))=11),0,11-(MOD(SUM(INT(MID(CONCATENATE(REPT("0",11-LEN(C39)),C39),{1;2;3;4;5;6;7;8;9;10},1))*({11;10;9;8;7;6;5;4;3;2})),11)))=INT(MID(CONCATENATE(REPT("0",11-LEN(C39)),C39),11,1))),FALSE)</f>
        <v>1</v>
      </c>
    </row>
    <row r="40" spans="1:10" ht="15.75" customHeight="1" x14ac:dyDescent="0.25">
      <c r="A40" s="286"/>
      <c r="B40" s="286"/>
      <c r="C40" s="125"/>
      <c r="D40" s="125"/>
      <c r="E40" s="286"/>
      <c r="F40" s="286"/>
      <c r="J40" s="66" t="b">
        <f>IF(AND(LEN(CONCATENATE(REPT("0",11-LEN(C40)),C40))=11,SUM(IF(CONCATENATE(REPT("0",11-LEN(C40)),C40)=REPT({1;2;3;4;5;6;7;8;9},11),1,0))=0,SUM(IF(ISNUMBER(VALUE(MID(CONCATENATE(REPT("0",11-LEN(C40)),C40),{1;2;3;4;5;6;7;8;9;10;11},1))),0,1))=0),AND(IF(OR(11-(MOD(SUM(INT(MID(CONCATENATE(REPT("0",11-LEN(C40)),C40),{1;2;3;4;5;6;7;8;9},1))*({10;9;8;7;6;5;4;3;2})),11))=10,11-(MOD(SUM(INT(MID(CONCATENATE(REPT("0",11-LEN(C40)),C40),{1;2;3;4;5;6;7;8;9},1))*({10;9;8;7;6;5;4;3;2})),11))=11),0,11-(MOD(SUM(INT(MID(CONCATENATE(REPT("0",11-LEN(C40)),C40),{1;2;3;4;5;6;7;8;9},1))*({10;9;8;7;6;5;4;3;2})),11)))=INT(MID(CONCATENATE(REPT("0",11-LEN(C40)),C40),10,1)),IF(OR(11-(MOD(SUM(INT(MID(CONCATENATE(REPT("0",11-LEN(C40)),C40),{1;2;3;4;5;6;7;8;9;10},1))*({11;10;9;8;7;6;5;4;3;2})),11))=10,11-(MOD(SUM(INT(MID(CONCATENATE(REPT("0",11-LEN(C40)),C40),{1;2;3;4;5;6;7;8;9;10},1))*({11;10;9;8;7;6;5;4;3;2})),11))=11),0,11-(MOD(SUM(INT(MID(CONCATENATE(REPT("0",11-LEN(C40)),C40),{1;2;3;4;5;6;7;8;9;10},1))*({11;10;9;8;7;6;5;4;3;2})),11)))=INT(MID(CONCATENATE(REPT("0",11-LEN(C40)),C40),11,1))),FALSE)</f>
        <v>1</v>
      </c>
    </row>
    <row r="41" spans="1:10" ht="15.75" customHeight="1" x14ac:dyDescent="0.25">
      <c r="A41" s="286"/>
      <c r="B41" s="286"/>
      <c r="C41" s="125"/>
      <c r="D41" s="125"/>
      <c r="E41" s="286"/>
      <c r="F41" s="286"/>
      <c r="J41" s="66" t="b">
        <f>IF(AND(LEN(CONCATENATE(REPT("0",11-LEN(C41)),C41))=11,SUM(IF(CONCATENATE(REPT("0",11-LEN(C41)),C41)=REPT({1;2;3;4;5;6;7;8;9},11),1,0))=0,SUM(IF(ISNUMBER(VALUE(MID(CONCATENATE(REPT("0",11-LEN(C41)),C41),{1;2;3;4;5;6;7;8;9;10;11},1))),0,1))=0),AND(IF(OR(11-(MOD(SUM(INT(MID(CONCATENATE(REPT("0",11-LEN(C41)),C41),{1;2;3;4;5;6;7;8;9},1))*({10;9;8;7;6;5;4;3;2})),11))=10,11-(MOD(SUM(INT(MID(CONCATENATE(REPT("0",11-LEN(C41)),C41),{1;2;3;4;5;6;7;8;9},1))*({10;9;8;7;6;5;4;3;2})),11))=11),0,11-(MOD(SUM(INT(MID(CONCATENATE(REPT("0",11-LEN(C41)),C41),{1;2;3;4;5;6;7;8;9},1))*({10;9;8;7;6;5;4;3;2})),11)))=INT(MID(CONCATENATE(REPT("0",11-LEN(C41)),C41),10,1)),IF(OR(11-(MOD(SUM(INT(MID(CONCATENATE(REPT("0",11-LEN(C41)),C41),{1;2;3;4;5;6;7;8;9;10},1))*({11;10;9;8;7;6;5;4;3;2})),11))=10,11-(MOD(SUM(INT(MID(CONCATENATE(REPT("0",11-LEN(C41)),C41),{1;2;3;4;5;6;7;8;9;10},1))*({11;10;9;8;7;6;5;4;3;2})),11))=11),0,11-(MOD(SUM(INT(MID(CONCATENATE(REPT("0",11-LEN(C41)),C41),{1;2;3;4;5;6;7;8;9;10},1))*({11;10;9;8;7;6;5;4;3;2})),11)))=INT(MID(CONCATENATE(REPT("0",11-LEN(C41)),C41),11,1))),FALSE)</f>
        <v>1</v>
      </c>
    </row>
    <row r="42" spans="1:10" ht="15.75" customHeight="1" x14ac:dyDescent="0.25">
      <c r="A42" s="286"/>
      <c r="B42" s="286"/>
      <c r="C42" s="125"/>
      <c r="D42" s="125"/>
      <c r="E42" s="286"/>
      <c r="F42" s="286"/>
      <c r="J42" s="66" t="b">
        <f>IF(AND(LEN(CONCATENATE(REPT("0",11-LEN(C42)),C42))=11,SUM(IF(CONCATENATE(REPT("0",11-LEN(C42)),C42)=REPT({1;2;3;4;5;6;7;8;9},11),1,0))=0,SUM(IF(ISNUMBER(VALUE(MID(CONCATENATE(REPT("0",11-LEN(C42)),C42),{1;2;3;4;5;6;7;8;9;10;11},1))),0,1))=0),AND(IF(OR(11-(MOD(SUM(INT(MID(CONCATENATE(REPT("0",11-LEN(C42)),C42),{1;2;3;4;5;6;7;8;9},1))*({10;9;8;7;6;5;4;3;2})),11))=10,11-(MOD(SUM(INT(MID(CONCATENATE(REPT("0",11-LEN(C42)),C42),{1;2;3;4;5;6;7;8;9},1))*({10;9;8;7;6;5;4;3;2})),11))=11),0,11-(MOD(SUM(INT(MID(CONCATENATE(REPT("0",11-LEN(C42)),C42),{1;2;3;4;5;6;7;8;9},1))*({10;9;8;7;6;5;4;3;2})),11)))=INT(MID(CONCATENATE(REPT("0",11-LEN(C42)),C42),10,1)),IF(OR(11-(MOD(SUM(INT(MID(CONCATENATE(REPT("0",11-LEN(C42)),C42),{1;2;3;4;5;6;7;8;9;10},1))*({11;10;9;8;7;6;5;4;3;2})),11))=10,11-(MOD(SUM(INT(MID(CONCATENATE(REPT("0",11-LEN(C42)),C42),{1;2;3;4;5;6;7;8;9;10},1))*({11;10;9;8;7;6;5;4;3;2})),11))=11),0,11-(MOD(SUM(INT(MID(CONCATENATE(REPT("0",11-LEN(C42)),C42),{1;2;3;4;5;6;7;8;9;10},1))*({11;10;9;8;7;6;5;4;3;2})),11)))=INT(MID(CONCATENATE(REPT("0",11-LEN(C42)),C42),11,1))),FALSE)</f>
        <v>1</v>
      </c>
    </row>
  </sheetData>
  <sheetProtection algorithmName="SHA-512" hashValue="uV6+9n4R5ranFR43XUnsxadPucRNzHfYb6L5xzP9csM8JgYcgThFwsyK//c+9gK2RTmE2pN/FnNy13k1lXcU6A==" saltValue="mTpv9oCrk2eHgkldIgE77Q==" spinCount="100000" sheet="1" objects="1" scenarios="1" formatCells="0" formatRows="0" insertRows="0"/>
  <customSheetViews>
    <customSheetView guid="{43BD92F2-C1D7-4615-B258-172EEDEA320E}" showGridLines="0" fitToPage="1">
      <selection activeCell="A10" sqref="A10"/>
      <pageMargins left="0" right="0" top="0" bottom="0" header="0" footer="0"/>
      <printOptions horizontalCentered="1" verticalCentered="1"/>
      <pageSetup paperSize="9" fitToHeight="0" orientation="landscape" r:id="rId1"/>
    </customSheetView>
  </customSheetViews>
  <mergeCells count="64">
    <mergeCell ref="A31:B31"/>
    <mergeCell ref="E31:F31"/>
    <mergeCell ref="E26:F26"/>
    <mergeCell ref="E27:F27"/>
    <mergeCell ref="E28:F28"/>
    <mergeCell ref="E29:F29"/>
    <mergeCell ref="E30:F30"/>
    <mergeCell ref="A26:B26"/>
    <mergeCell ref="A27:B27"/>
    <mergeCell ref="A28:B28"/>
    <mergeCell ref="A29:B29"/>
    <mergeCell ref="A30:B30"/>
    <mergeCell ref="A21:F21"/>
    <mergeCell ref="E22:F22"/>
    <mergeCell ref="E23:F23"/>
    <mergeCell ref="E24:F24"/>
    <mergeCell ref="E25:F25"/>
    <mergeCell ref="A22:B22"/>
    <mergeCell ref="A23:B23"/>
    <mergeCell ref="A24:B24"/>
    <mergeCell ref="A25:B25"/>
    <mergeCell ref="B17:C17"/>
    <mergeCell ref="B18:C18"/>
    <mergeCell ref="B19:C19"/>
    <mergeCell ref="E16:H16"/>
    <mergeCell ref="B16:C16"/>
    <mergeCell ref="E17:H17"/>
    <mergeCell ref="E18:H18"/>
    <mergeCell ref="E19:H19"/>
    <mergeCell ref="A1:H1"/>
    <mergeCell ref="A2:H2"/>
    <mergeCell ref="A3:H3"/>
    <mergeCell ref="A14:H14"/>
    <mergeCell ref="E15:H15"/>
    <mergeCell ref="B15:C15"/>
    <mergeCell ref="A5:H5"/>
    <mergeCell ref="A6:B6"/>
    <mergeCell ref="C6:F6"/>
    <mergeCell ref="G7:G8"/>
    <mergeCell ref="H7:H8"/>
    <mergeCell ref="A7:E8"/>
    <mergeCell ref="F7:F8"/>
    <mergeCell ref="E32:F32"/>
    <mergeCell ref="E33:F33"/>
    <mergeCell ref="E34:F34"/>
    <mergeCell ref="A32:B32"/>
    <mergeCell ref="A33:B33"/>
    <mergeCell ref="A34:B34"/>
    <mergeCell ref="E35:F35"/>
    <mergeCell ref="E36:F36"/>
    <mergeCell ref="E37:F37"/>
    <mergeCell ref="A35:B35"/>
    <mergeCell ref="A36:B36"/>
    <mergeCell ref="A37:B37"/>
    <mergeCell ref="A38:B38"/>
    <mergeCell ref="A39:B39"/>
    <mergeCell ref="A40:B40"/>
    <mergeCell ref="A41:B41"/>
    <mergeCell ref="A42:B42"/>
    <mergeCell ref="E41:F41"/>
    <mergeCell ref="E42:F42"/>
    <mergeCell ref="E38:F38"/>
    <mergeCell ref="E39:F39"/>
    <mergeCell ref="E40:F40"/>
  </mergeCells>
  <dataValidations count="9">
    <dataValidation type="list" allowBlank="1" showInputMessage="1" showErrorMessage="1" errorTitle="Erro" error="Selecione um valor da lista." sqref="H10:H12 D10:D12">
      <formula1>lst_tiposacreditacao</formula1>
    </dataValidation>
    <dataValidation type="list" allowBlank="1" showInputMessage="1" showErrorMessage="1" errorTitle="Erro" error="Selecione um valor da lista." sqref="F10:F12 B10:B12">
      <formula1>lst_tiposavaliacao</formula1>
    </dataValidation>
    <dataValidation type="whole" operator="greaterThan" allowBlank="1" showInputMessage="1" showErrorMessage="1" errorTitle="Erro" error="Digite somente números" sqref="G10:G12 C10:C12">
      <formula1>1</formula1>
    </dataValidation>
    <dataValidation allowBlank="1" showInputMessage="1" showErrorMessage="1" prompt="Para concessão, preencher S/N" sqref="E10:E12"/>
    <dataValidation allowBlank="1" showInputMessage="1" showErrorMessage="1" errorTitle="Erro" error="Selecione um valor da lista." sqref="E23:F42"/>
    <dataValidation type="list" allowBlank="1" showInputMessage="1" showErrorMessage="1" errorTitle="Erro" error="Digite somente números de 1 a 99999999999." sqref="D23:D42">
      <formula1>lst_funcoes</formula1>
    </dataValidation>
    <dataValidation allowBlank="1" showInputMessage="1" showErrorMessage="1" prompt="Digitar somente números._x000a_Para concessão, preencher S/N" sqref="A10:A12"/>
    <dataValidation type="custom" allowBlank="1" showInputMessage="1" showErrorMessage="1" errorTitle="DV" error="Digitar somente números._x000a_Dígito Verificador não confere._x000a_Verifique a sua digitação." sqref="D16:D19 C23:C42">
      <formula1>$J16</formula1>
    </dataValidation>
    <dataValidation type="date" operator="greaterThanOrEqual" allowBlank="1" showInputMessage="1" showErrorMessage="1" errorTitle="Erro" error="Digite uma data válida (DD/MM/AA). A data de início da avaliação deve ser posterior ao início da vigência do RAO." sqref="G7:H8">
      <formula1>H26</formula1>
    </dataValidation>
  </dataValidations>
  <printOptions horizontalCentered="1" verticalCentered="1"/>
  <pageMargins left="0" right="0" top="0" bottom="0" header="0" footer="0"/>
  <pageSetup paperSize="9"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1745" r:id="rId5" name="RAD">
              <controlPr defaultSize="0" autoFill="0" autoLine="0" autoPict="0" altText="Relatório de análise de documentação (RAD)">
                <anchor moveWithCells="1">
                  <from>
                    <xdr:col>0</xdr:col>
                    <xdr:colOff>152400</xdr:colOff>
                    <xdr:row>6</xdr:row>
                    <xdr:rowOff>95250</xdr:rowOff>
                  </from>
                  <to>
                    <xdr:col>2</xdr:col>
                    <xdr:colOff>533400</xdr:colOff>
                    <xdr:row>7</xdr:row>
                    <xdr:rowOff>123825</xdr:rowOff>
                  </to>
                </anchor>
              </controlPr>
            </control>
          </mc:Choice>
        </mc:AlternateContent>
        <mc:AlternateContent xmlns:mc="http://schemas.openxmlformats.org/markup-compatibility/2006">
          <mc:Choice Requires="x14">
            <control shapeId="31746" r:id="rId6" name="RAO">
              <controlPr defaultSize="0" autoFill="0" autoLine="0" autoPict="0" altText="Relatório de análise de documentação (RAD)">
                <anchor moveWithCells="1">
                  <from>
                    <xdr:col>2</xdr:col>
                    <xdr:colOff>590550</xdr:colOff>
                    <xdr:row>6</xdr:row>
                    <xdr:rowOff>104775</xdr:rowOff>
                  </from>
                  <to>
                    <xdr:col>4</xdr:col>
                    <xdr:colOff>657225</xdr:colOff>
                    <xdr:row>7</xdr:row>
                    <xdr:rowOff>123825</xdr:rowOff>
                  </to>
                </anchor>
              </controlPr>
            </control>
          </mc:Choice>
        </mc:AlternateContent>
        <mc:AlternateContent xmlns:mc="http://schemas.openxmlformats.org/markup-compatibility/2006">
          <mc:Choice Requires="x14">
            <control shapeId="31752" r:id="rId7" name="TipoAval">
              <controlPr defaultSize="0" autoFill="0" autoPict="0">
                <anchor>
                  <from>
                    <xdr:col>5</xdr:col>
                    <xdr:colOff>0</xdr:colOff>
                    <xdr:row>6</xdr:row>
                    <xdr:rowOff>28575</xdr:rowOff>
                  </from>
                  <to>
                    <xdr:col>6</xdr:col>
                    <xdr:colOff>0</xdr:colOff>
                    <xdr:row>8</xdr:row>
                    <xdr:rowOff>9525</xdr:rowOff>
                  </to>
                </anchor>
              </controlPr>
            </control>
          </mc:Choice>
        </mc:AlternateContent>
        <mc:AlternateContent xmlns:mc="http://schemas.openxmlformats.org/markup-compatibility/2006">
          <mc:Choice Requires="x14">
            <control shapeId="31754" r:id="rId8" name="Presencial">
              <controlPr defaultSize="0" autoFill="0" autoLine="0" autoPict="0">
                <anchor moveWithCells="1">
                  <from>
                    <xdr:col>5</xdr:col>
                    <xdr:colOff>190500</xdr:colOff>
                    <xdr:row>6</xdr:row>
                    <xdr:rowOff>114300</xdr:rowOff>
                  </from>
                  <to>
                    <xdr:col>5</xdr:col>
                    <xdr:colOff>838200</xdr:colOff>
                    <xdr:row>7</xdr:row>
                    <xdr:rowOff>95250</xdr:rowOff>
                  </to>
                </anchor>
              </controlPr>
            </control>
          </mc:Choice>
        </mc:AlternateContent>
        <mc:AlternateContent xmlns:mc="http://schemas.openxmlformats.org/markup-compatibility/2006">
          <mc:Choice Requires="x14">
            <control shapeId="31755" r:id="rId9" name="Remota">
              <controlPr defaultSize="0" autoFill="0" autoLine="0" autoPict="0">
                <anchor moveWithCells="1">
                  <from>
                    <xdr:col>5</xdr:col>
                    <xdr:colOff>952500</xdr:colOff>
                    <xdr:row>6</xdr:row>
                    <xdr:rowOff>57150</xdr:rowOff>
                  </from>
                  <to>
                    <xdr:col>5</xdr:col>
                    <xdr:colOff>1495425</xdr:colOff>
                    <xdr:row>7</xdr:row>
                    <xdr:rowOff>0</xdr:rowOff>
                  </to>
                </anchor>
              </controlPr>
            </control>
          </mc:Choice>
        </mc:AlternateContent>
        <mc:AlternateContent xmlns:mc="http://schemas.openxmlformats.org/markup-compatibility/2006">
          <mc:Choice Requires="x14">
            <control shapeId="31756" r:id="rId10" name="Hibrida">
              <controlPr defaultSize="0" autoFill="0" autoLine="0" autoPict="0">
                <anchor moveWithCells="1">
                  <from>
                    <xdr:col>5</xdr:col>
                    <xdr:colOff>952500</xdr:colOff>
                    <xdr:row>7</xdr:row>
                    <xdr:rowOff>28575</xdr:rowOff>
                  </from>
                  <to>
                    <xdr:col>5</xdr:col>
                    <xdr:colOff>1495425</xdr:colOff>
                    <xdr:row>7</xdr:row>
                    <xdr:rowOff>171450</xdr:rowOff>
                  </to>
                </anchor>
              </controlPr>
            </control>
          </mc:Choice>
        </mc:AlternateContent>
        <mc:AlternateContent xmlns:mc="http://schemas.openxmlformats.org/markup-compatibility/2006">
          <mc:Choice Requires="x14">
            <control shapeId="31757" r:id="rId11" name="RAD_RAO">
              <controlPr defaultSize="0" autoFill="0" autoPict="0">
                <anchor moveWithCells="1">
                  <from>
                    <xdr:col>0</xdr:col>
                    <xdr:colOff>19050</xdr:colOff>
                    <xdr:row>6</xdr:row>
                    <xdr:rowOff>38100</xdr:rowOff>
                  </from>
                  <to>
                    <xdr:col>4</xdr:col>
                    <xdr:colOff>676275</xdr:colOff>
                    <xdr:row>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rgb="FFFF0000"/>
    <pageSetUpPr fitToPage="1"/>
  </sheetPr>
  <dimension ref="A1:E309"/>
  <sheetViews>
    <sheetView showGridLines="0" zoomScale="130" zoomScaleNormal="130" zoomScalePageLayoutView="130" workbookViewId="0"/>
  </sheetViews>
  <sheetFormatPr defaultColWidth="9.140625" defaultRowHeight="12.75" x14ac:dyDescent="0.25"/>
  <cols>
    <col min="1" max="1" width="10.7109375" style="3" customWidth="1"/>
    <col min="2" max="2" width="8.85546875" style="3" customWidth="1"/>
    <col min="3" max="3" width="26.85546875" style="4" customWidth="1"/>
    <col min="4" max="4" width="90.140625" style="1" customWidth="1"/>
    <col min="5" max="5" width="9.140625" style="1" customWidth="1"/>
    <col min="6" max="16384" width="9.140625" style="1"/>
  </cols>
  <sheetData>
    <row r="1" spans="1:5" ht="11.25" customHeight="1" x14ac:dyDescent="0.25">
      <c r="A1" s="126" t="s">
        <v>139</v>
      </c>
      <c r="B1" s="127"/>
      <c r="C1" s="127"/>
      <c r="D1" s="128"/>
      <c r="E1" s="140"/>
    </row>
    <row r="2" spans="1:5" ht="11.25" customHeight="1" x14ac:dyDescent="0.25">
      <c r="A2" s="129" t="s">
        <v>684</v>
      </c>
      <c r="B2" s="285"/>
      <c r="C2" s="285"/>
      <c r="D2" s="130"/>
      <c r="E2" s="140"/>
    </row>
    <row r="3" spans="1:5" ht="11.25" customHeight="1" x14ac:dyDescent="0.25">
      <c r="A3" s="131" t="s">
        <v>773</v>
      </c>
      <c r="B3" s="132"/>
      <c r="C3" s="132"/>
      <c r="D3" s="133"/>
      <c r="E3" s="140"/>
    </row>
    <row r="4" spans="1:5" ht="9" customHeight="1" x14ac:dyDescent="0.25">
      <c r="A4" s="134"/>
      <c r="D4" s="135"/>
      <c r="E4" s="140"/>
    </row>
    <row r="5" spans="1:5" x14ac:dyDescent="0.25">
      <c r="A5" s="136" t="s">
        <v>0</v>
      </c>
      <c r="B5" s="136" t="s">
        <v>289</v>
      </c>
      <c r="C5" s="136" t="s">
        <v>1</v>
      </c>
      <c r="D5" s="136" t="s">
        <v>326</v>
      </c>
      <c r="E5" s="140"/>
    </row>
    <row r="6" spans="1:5" ht="13.5" customHeight="1" x14ac:dyDescent="0.25">
      <c r="A6" s="137" t="s">
        <v>20</v>
      </c>
      <c r="B6" s="65"/>
      <c r="C6" s="65"/>
      <c r="D6" s="138"/>
      <c r="E6" s="140"/>
    </row>
    <row r="7" spans="1:5" ht="13.5" customHeight="1" x14ac:dyDescent="0.25">
      <c r="A7" s="139" t="s">
        <v>21</v>
      </c>
      <c r="B7" s="65"/>
      <c r="C7" s="65"/>
      <c r="D7" s="138"/>
      <c r="E7" s="140"/>
    </row>
    <row r="8" spans="1:5" ht="63.75" x14ac:dyDescent="0.25">
      <c r="A8" s="144" t="s">
        <v>2</v>
      </c>
      <c r="B8" s="54"/>
      <c r="C8" s="55" t="s">
        <v>517</v>
      </c>
      <c r="D8" s="143"/>
      <c r="E8" s="140"/>
    </row>
    <row r="9" spans="1:5" ht="38.25" x14ac:dyDescent="0.25">
      <c r="A9" s="144" t="s">
        <v>3</v>
      </c>
      <c r="B9" s="54"/>
      <c r="C9" s="56" t="s">
        <v>4</v>
      </c>
      <c r="D9" s="143"/>
      <c r="E9" s="140"/>
    </row>
    <row r="10" spans="1:5" ht="51" x14ac:dyDescent="0.25">
      <c r="A10" s="144" t="s">
        <v>3</v>
      </c>
      <c r="B10" s="54"/>
      <c r="C10" s="56" t="s">
        <v>157</v>
      </c>
      <c r="D10" s="143"/>
      <c r="E10" s="140"/>
    </row>
    <row r="11" spans="1:5" ht="102" x14ac:dyDescent="0.25">
      <c r="A11" s="144" t="s">
        <v>1384</v>
      </c>
      <c r="B11" s="54"/>
      <c r="C11" s="56" t="s">
        <v>1579</v>
      </c>
      <c r="D11" s="143"/>
      <c r="E11" s="140"/>
    </row>
    <row r="12" spans="1:5" ht="102" x14ac:dyDescent="0.25">
      <c r="A12" s="144" t="s">
        <v>1485</v>
      </c>
      <c r="B12" s="54"/>
      <c r="C12" s="55" t="s">
        <v>1383</v>
      </c>
      <c r="D12" s="143"/>
      <c r="E12" s="140"/>
    </row>
    <row r="13" spans="1:5" ht="76.5" x14ac:dyDescent="0.25">
      <c r="A13" s="144" t="s">
        <v>1485</v>
      </c>
      <c r="B13" s="54"/>
      <c r="C13" s="55" t="s">
        <v>1382</v>
      </c>
      <c r="D13" s="143"/>
      <c r="E13" s="140"/>
    </row>
    <row r="14" spans="1:5" ht="63.75" x14ac:dyDescent="0.25">
      <c r="A14" s="144" t="s">
        <v>1485</v>
      </c>
      <c r="B14" s="54"/>
      <c r="C14" s="55" t="s">
        <v>1385</v>
      </c>
      <c r="D14" s="143"/>
      <c r="E14" s="140"/>
    </row>
    <row r="15" spans="1:5" ht="51" x14ac:dyDescent="0.25">
      <c r="A15" s="144" t="s">
        <v>1391</v>
      </c>
      <c r="B15" s="54"/>
      <c r="C15" s="56" t="s">
        <v>1386</v>
      </c>
      <c r="D15" s="143"/>
      <c r="E15" s="140"/>
    </row>
    <row r="16" spans="1:5" ht="153" x14ac:dyDescent="0.25">
      <c r="A16" s="144" t="s">
        <v>1391</v>
      </c>
      <c r="B16" s="54"/>
      <c r="C16" s="56" t="s">
        <v>1389</v>
      </c>
      <c r="D16" s="143"/>
      <c r="E16" s="140"/>
    </row>
    <row r="17" spans="1:5" ht="63.75" x14ac:dyDescent="0.25">
      <c r="A17" s="144" t="s">
        <v>1391</v>
      </c>
      <c r="B17" s="54"/>
      <c r="C17" s="56" t="s">
        <v>1414</v>
      </c>
      <c r="D17" s="145"/>
      <c r="E17" s="140"/>
    </row>
    <row r="18" spans="1:5" ht="38.25" x14ac:dyDescent="0.25">
      <c r="A18" s="144" t="s">
        <v>292</v>
      </c>
      <c r="B18" s="54"/>
      <c r="C18" s="56" t="s">
        <v>74</v>
      </c>
      <c r="D18" s="143"/>
      <c r="E18" s="140"/>
    </row>
    <row r="19" spans="1:5" ht="51" x14ac:dyDescent="0.25">
      <c r="A19" s="144" t="s">
        <v>292</v>
      </c>
      <c r="B19" s="54"/>
      <c r="C19" s="56" t="s">
        <v>137</v>
      </c>
      <c r="D19" s="143"/>
      <c r="E19" s="140"/>
    </row>
    <row r="20" spans="1:5" ht="38.25" x14ac:dyDescent="0.25">
      <c r="A20" s="144" t="s">
        <v>292</v>
      </c>
      <c r="B20" s="54"/>
      <c r="C20" s="56" t="s">
        <v>158</v>
      </c>
      <c r="D20" s="143"/>
      <c r="E20" s="140"/>
    </row>
    <row r="21" spans="1:5" ht="76.5" x14ac:dyDescent="0.25">
      <c r="A21" s="144" t="s">
        <v>1486</v>
      </c>
      <c r="B21" s="54"/>
      <c r="C21" s="56" t="s">
        <v>1387</v>
      </c>
      <c r="D21" s="143"/>
      <c r="E21" s="140"/>
    </row>
    <row r="22" spans="1:5" ht="76.5" x14ac:dyDescent="0.25">
      <c r="A22" s="144" t="s">
        <v>1486</v>
      </c>
      <c r="B22" s="54"/>
      <c r="C22" s="56" t="s">
        <v>1390</v>
      </c>
      <c r="D22" s="143"/>
      <c r="E22" s="140"/>
    </row>
    <row r="23" spans="1:5" ht="25.5" x14ac:dyDescent="0.25">
      <c r="A23" s="144" t="s">
        <v>1388</v>
      </c>
      <c r="B23" s="54"/>
      <c r="C23" s="56" t="s">
        <v>797</v>
      </c>
      <c r="D23" s="143"/>
      <c r="E23" s="140"/>
    </row>
    <row r="24" spans="1:5" ht="127.5" x14ac:dyDescent="0.25">
      <c r="A24" s="146" t="s">
        <v>1388</v>
      </c>
      <c r="B24" s="54"/>
      <c r="C24" s="56" t="s">
        <v>1454</v>
      </c>
      <c r="D24" s="143"/>
      <c r="E24" s="140"/>
    </row>
    <row r="25" spans="1:5" ht="13.5" customHeight="1" x14ac:dyDescent="0.25">
      <c r="A25" s="137" t="s">
        <v>22</v>
      </c>
      <c r="B25" s="64"/>
      <c r="C25" s="64"/>
      <c r="D25" s="151"/>
      <c r="E25" s="140"/>
    </row>
    <row r="26" spans="1:5" ht="63.75" x14ac:dyDescent="0.25">
      <c r="A26" s="144" t="s">
        <v>5</v>
      </c>
      <c r="B26" s="54"/>
      <c r="C26" s="56" t="s">
        <v>159</v>
      </c>
      <c r="D26" s="116"/>
      <c r="E26" s="140"/>
    </row>
    <row r="27" spans="1:5" ht="38.25" x14ac:dyDescent="0.25">
      <c r="A27" s="144" t="s">
        <v>5</v>
      </c>
      <c r="B27" s="54"/>
      <c r="C27" s="56" t="s">
        <v>10</v>
      </c>
      <c r="D27" s="116"/>
      <c r="E27" s="140"/>
    </row>
    <row r="28" spans="1:5" ht="38.25" x14ac:dyDescent="0.25">
      <c r="A28" s="144" t="s">
        <v>5</v>
      </c>
      <c r="B28" s="54"/>
      <c r="C28" s="57" t="s">
        <v>160</v>
      </c>
      <c r="D28" s="116"/>
      <c r="E28" s="140"/>
    </row>
    <row r="29" spans="1:5" ht="63.75" x14ac:dyDescent="0.25">
      <c r="A29" s="144" t="s">
        <v>6</v>
      </c>
      <c r="B29" s="54"/>
      <c r="C29" s="56" t="s">
        <v>625</v>
      </c>
      <c r="D29" s="116"/>
      <c r="E29" s="140"/>
    </row>
    <row r="30" spans="1:5" ht="51" x14ac:dyDescent="0.25">
      <c r="A30" s="144" t="s">
        <v>7</v>
      </c>
      <c r="B30" s="54"/>
      <c r="C30" s="56" t="s">
        <v>8</v>
      </c>
      <c r="D30" s="116"/>
      <c r="E30" s="140"/>
    </row>
    <row r="31" spans="1:5" ht="13.5" customHeight="1" x14ac:dyDescent="0.25">
      <c r="A31" s="139" t="s">
        <v>9</v>
      </c>
      <c r="B31" s="65"/>
      <c r="C31" s="65"/>
      <c r="D31" s="138"/>
      <c r="E31" s="140"/>
    </row>
    <row r="32" spans="1:5" ht="13.5" customHeight="1" x14ac:dyDescent="0.25">
      <c r="A32" s="137" t="s">
        <v>17</v>
      </c>
      <c r="B32" s="65"/>
      <c r="C32" s="65"/>
      <c r="D32" s="138"/>
      <c r="E32" s="140"/>
    </row>
    <row r="33" spans="1:5" ht="153" x14ac:dyDescent="0.25">
      <c r="A33" s="144" t="s">
        <v>657</v>
      </c>
      <c r="B33" s="54"/>
      <c r="C33" s="55" t="s">
        <v>1580</v>
      </c>
      <c r="D33" s="143"/>
      <c r="E33" s="140"/>
    </row>
    <row r="34" spans="1:5" ht="51" x14ac:dyDescent="0.25">
      <c r="A34" s="144" t="s">
        <v>11</v>
      </c>
      <c r="B34" s="54"/>
      <c r="C34" s="56" t="s">
        <v>161</v>
      </c>
      <c r="D34" s="143"/>
      <c r="E34" s="140"/>
    </row>
    <row r="35" spans="1:5" ht="38.25" x14ac:dyDescent="0.25">
      <c r="A35" s="144" t="s">
        <v>293</v>
      </c>
      <c r="B35" s="54"/>
      <c r="C35" s="56" t="s">
        <v>78</v>
      </c>
      <c r="D35" s="143"/>
      <c r="E35" s="140"/>
    </row>
    <row r="36" spans="1:5" ht="114.75" x14ac:dyDescent="0.25">
      <c r="A36" s="144" t="s">
        <v>293</v>
      </c>
      <c r="B36" s="54"/>
      <c r="C36" s="56" t="s">
        <v>1392</v>
      </c>
      <c r="D36" s="143"/>
      <c r="E36" s="140"/>
    </row>
    <row r="37" spans="1:5" ht="38.25" x14ac:dyDescent="0.25">
      <c r="A37" s="144" t="s">
        <v>293</v>
      </c>
      <c r="B37" s="54"/>
      <c r="C37" s="55" t="s">
        <v>518</v>
      </c>
      <c r="D37" s="143"/>
      <c r="E37" s="140"/>
    </row>
    <row r="38" spans="1:5" ht="114.75" x14ac:dyDescent="0.25">
      <c r="A38" s="144" t="s">
        <v>658</v>
      </c>
      <c r="B38" s="54"/>
      <c r="C38" s="55" t="s">
        <v>1581</v>
      </c>
      <c r="D38" s="143"/>
      <c r="E38" s="140"/>
    </row>
    <row r="39" spans="1:5" ht="127.5" x14ac:dyDescent="0.25">
      <c r="A39" s="144" t="s">
        <v>658</v>
      </c>
      <c r="B39" s="54"/>
      <c r="C39" s="55" t="s">
        <v>659</v>
      </c>
      <c r="D39" s="143"/>
      <c r="E39" s="140"/>
    </row>
    <row r="40" spans="1:5" ht="38.25" x14ac:dyDescent="0.25">
      <c r="A40" s="144" t="s">
        <v>658</v>
      </c>
      <c r="B40" s="54"/>
      <c r="C40" s="55" t="s">
        <v>690</v>
      </c>
      <c r="D40" s="143"/>
      <c r="E40" s="140"/>
    </row>
    <row r="41" spans="1:5" ht="51" x14ac:dyDescent="0.25">
      <c r="A41" s="144" t="s">
        <v>658</v>
      </c>
      <c r="B41" s="54"/>
      <c r="C41" s="55" t="s">
        <v>660</v>
      </c>
      <c r="D41" s="143"/>
      <c r="E41" s="140"/>
    </row>
    <row r="42" spans="1:5" ht="51" x14ac:dyDescent="0.25">
      <c r="A42" s="144" t="s">
        <v>658</v>
      </c>
      <c r="B42" s="54"/>
      <c r="C42" s="55" t="s">
        <v>661</v>
      </c>
      <c r="D42" s="143"/>
      <c r="E42" s="140"/>
    </row>
    <row r="43" spans="1:5" ht="102" x14ac:dyDescent="0.25">
      <c r="A43" s="144" t="s">
        <v>658</v>
      </c>
      <c r="B43" s="54"/>
      <c r="C43" s="55" t="s">
        <v>1582</v>
      </c>
      <c r="D43" s="143"/>
      <c r="E43" s="140"/>
    </row>
    <row r="44" spans="1:5" ht="51" x14ac:dyDescent="0.25">
      <c r="A44" s="144" t="s">
        <v>12</v>
      </c>
      <c r="B44" s="54"/>
      <c r="C44" s="56" t="s">
        <v>13</v>
      </c>
      <c r="D44" s="143"/>
      <c r="E44" s="140"/>
    </row>
    <row r="45" spans="1:5" ht="89.25" x14ac:dyDescent="0.25">
      <c r="A45" s="144" t="s">
        <v>776</v>
      </c>
      <c r="B45" s="54"/>
      <c r="C45" s="56" t="s">
        <v>777</v>
      </c>
      <c r="D45" s="143"/>
      <c r="E45" s="140"/>
    </row>
    <row r="46" spans="1:5" ht="13.5" customHeight="1" x14ac:dyDescent="0.25">
      <c r="A46" s="137" t="s">
        <v>14</v>
      </c>
      <c r="B46" s="63"/>
      <c r="C46" s="63"/>
      <c r="D46" s="147"/>
      <c r="E46" s="140"/>
    </row>
    <row r="47" spans="1:5" ht="51" x14ac:dyDescent="0.25">
      <c r="A47" s="144" t="s">
        <v>15</v>
      </c>
      <c r="B47" s="54"/>
      <c r="C47" s="56" t="s">
        <v>16</v>
      </c>
      <c r="D47" s="143"/>
      <c r="E47" s="140"/>
    </row>
    <row r="48" spans="1:5" ht="63.75" x14ac:dyDescent="0.25">
      <c r="A48" s="144" t="s">
        <v>1487</v>
      </c>
      <c r="B48" s="54"/>
      <c r="C48" s="55" t="s">
        <v>519</v>
      </c>
      <c r="D48" s="143"/>
      <c r="E48" s="140"/>
    </row>
    <row r="49" spans="1:5" ht="63.75" x14ac:dyDescent="0.25">
      <c r="A49" s="144" t="s">
        <v>1487</v>
      </c>
      <c r="B49" s="54"/>
      <c r="C49" s="57" t="s">
        <v>1393</v>
      </c>
      <c r="D49" s="143"/>
      <c r="E49" s="140"/>
    </row>
    <row r="50" spans="1:5" ht="89.25" x14ac:dyDescent="0.25">
      <c r="A50" s="148" t="s">
        <v>1487</v>
      </c>
      <c r="B50" s="54"/>
      <c r="C50" s="57" t="s">
        <v>291</v>
      </c>
      <c r="D50" s="143"/>
      <c r="E50" s="140"/>
    </row>
    <row r="51" spans="1:5" ht="38.25" x14ac:dyDescent="0.25">
      <c r="A51" s="144" t="s">
        <v>294</v>
      </c>
      <c r="B51" s="54"/>
      <c r="C51" s="57" t="s">
        <v>162</v>
      </c>
      <c r="D51" s="143"/>
      <c r="E51" s="140"/>
    </row>
    <row r="52" spans="1:5" ht="102" x14ac:dyDescent="0.25">
      <c r="A52" s="144" t="s">
        <v>294</v>
      </c>
      <c r="B52" s="54"/>
      <c r="C52" s="58" t="s">
        <v>520</v>
      </c>
      <c r="D52" s="143"/>
      <c r="E52" s="140"/>
    </row>
    <row r="53" spans="1:5" ht="51" x14ac:dyDescent="0.25">
      <c r="A53" s="144" t="s">
        <v>294</v>
      </c>
      <c r="B53" s="54"/>
      <c r="C53" s="57" t="s">
        <v>163</v>
      </c>
      <c r="D53" s="143"/>
      <c r="E53" s="140"/>
    </row>
    <row r="54" spans="1:5" ht="89.25" x14ac:dyDescent="0.25">
      <c r="A54" s="144" t="s">
        <v>295</v>
      </c>
      <c r="B54" s="54"/>
      <c r="C54" s="55" t="s">
        <v>521</v>
      </c>
      <c r="D54" s="143"/>
      <c r="E54" s="140"/>
    </row>
    <row r="55" spans="1:5" ht="89.25" x14ac:dyDescent="0.25">
      <c r="A55" s="144" t="s">
        <v>295</v>
      </c>
      <c r="B55" s="54"/>
      <c r="C55" s="58" t="s">
        <v>522</v>
      </c>
      <c r="D55" s="143"/>
      <c r="E55" s="140"/>
    </row>
    <row r="56" spans="1:5" ht="178.5" x14ac:dyDescent="0.25">
      <c r="A56" s="144" t="s">
        <v>1488</v>
      </c>
      <c r="B56" s="54"/>
      <c r="C56" s="58" t="s">
        <v>1394</v>
      </c>
      <c r="D56" s="143"/>
      <c r="E56" s="140"/>
    </row>
    <row r="57" spans="1:5" ht="89.25" x14ac:dyDescent="0.25">
      <c r="A57" s="144" t="s">
        <v>662</v>
      </c>
      <c r="B57" s="54"/>
      <c r="C57" s="57" t="s">
        <v>164</v>
      </c>
      <c r="D57" s="143"/>
      <c r="E57" s="140"/>
    </row>
    <row r="58" spans="1:5" ht="127.5" x14ac:dyDescent="0.25">
      <c r="A58" s="144" t="s">
        <v>662</v>
      </c>
      <c r="B58" s="54"/>
      <c r="C58" s="57" t="s">
        <v>663</v>
      </c>
      <c r="D58" s="143"/>
      <c r="E58" s="140"/>
    </row>
    <row r="59" spans="1:5" ht="114.75" x14ac:dyDescent="0.25">
      <c r="A59" s="144" t="s">
        <v>1489</v>
      </c>
      <c r="B59" s="54"/>
      <c r="C59" s="58" t="s">
        <v>523</v>
      </c>
      <c r="D59" s="143"/>
      <c r="E59" s="140"/>
    </row>
    <row r="60" spans="1:5" ht="13.5" customHeight="1" x14ac:dyDescent="0.25">
      <c r="A60" s="137" t="s">
        <v>18</v>
      </c>
      <c r="B60" s="63"/>
      <c r="C60" s="63"/>
      <c r="D60" s="147"/>
      <c r="E60" s="140"/>
    </row>
    <row r="61" spans="1:5" ht="13.5" customHeight="1" x14ac:dyDescent="0.25">
      <c r="A61" s="137" t="s">
        <v>19</v>
      </c>
      <c r="B61" s="63"/>
      <c r="C61" s="63"/>
      <c r="D61" s="147"/>
      <c r="E61" s="140"/>
    </row>
    <row r="62" spans="1:5" ht="89.25" x14ac:dyDescent="0.25">
      <c r="A62" s="148" t="s">
        <v>1490</v>
      </c>
      <c r="B62" s="54"/>
      <c r="C62" s="55" t="s">
        <v>1416</v>
      </c>
      <c r="D62" s="143"/>
      <c r="E62" s="140"/>
    </row>
    <row r="63" spans="1:5" ht="89.25" x14ac:dyDescent="0.25">
      <c r="A63" s="148" t="s">
        <v>1490</v>
      </c>
      <c r="B63" s="54"/>
      <c r="C63" s="56" t="s">
        <v>798</v>
      </c>
      <c r="D63" s="143"/>
      <c r="E63" s="140"/>
    </row>
    <row r="64" spans="1:5" ht="191.25" x14ac:dyDescent="0.25">
      <c r="A64" s="144" t="s">
        <v>296</v>
      </c>
      <c r="B64" s="54"/>
      <c r="C64" s="56" t="s">
        <v>1583</v>
      </c>
      <c r="D64" s="143"/>
      <c r="E64" s="140"/>
    </row>
    <row r="65" spans="1:5" ht="51" x14ac:dyDescent="0.25">
      <c r="A65" s="144" t="s">
        <v>296</v>
      </c>
      <c r="B65" s="54"/>
      <c r="C65" s="55" t="s">
        <v>524</v>
      </c>
      <c r="D65" s="143"/>
      <c r="E65" s="140"/>
    </row>
    <row r="66" spans="1:5" ht="63.75" x14ac:dyDescent="0.25">
      <c r="A66" s="144" t="s">
        <v>23</v>
      </c>
      <c r="B66" s="54"/>
      <c r="C66" s="56" t="s">
        <v>144</v>
      </c>
      <c r="D66" s="143"/>
      <c r="E66" s="140"/>
    </row>
    <row r="67" spans="1:5" ht="63.75" x14ac:dyDescent="0.25">
      <c r="A67" s="144" t="s">
        <v>23</v>
      </c>
      <c r="B67" s="54"/>
      <c r="C67" s="56" t="s">
        <v>145</v>
      </c>
      <c r="D67" s="143"/>
      <c r="E67" s="140"/>
    </row>
    <row r="68" spans="1:5" ht="102" x14ac:dyDescent="0.25">
      <c r="A68" s="144" t="s">
        <v>23</v>
      </c>
      <c r="B68" s="54"/>
      <c r="C68" s="55" t="s">
        <v>626</v>
      </c>
      <c r="D68" s="143"/>
      <c r="E68" s="140"/>
    </row>
    <row r="69" spans="1:5" ht="76.5" x14ac:dyDescent="0.25">
      <c r="A69" s="144" t="s">
        <v>23</v>
      </c>
      <c r="B69" s="54"/>
      <c r="C69" s="55" t="s">
        <v>525</v>
      </c>
      <c r="D69" s="143"/>
      <c r="E69" s="140"/>
    </row>
    <row r="70" spans="1:5" ht="51" x14ac:dyDescent="0.25">
      <c r="A70" s="144" t="s">
        <v>24</v>
      </c>
      <c r="B70" s="54"/>
      <c r="C70" s="56" t="s">
        <v>25</v>
      </c>
      <c r="D70" s="143"/>
      <c r="E70" s="140"/>
    </row>
    <row r="71" spans="1:5" ht="76.5" x14ac:dyDescent="0.25">
      <c r="A71" s="144" t="s">
        <v>297</v>
      </c>
      <c r="B71" s="54"/>
      <c r="C71" s="56" t="s">
        <v>26</v>
      </c>
      <c r="D71" s="143"/>
      <c r="E71" s="140"/>
    </row>
    <row r="72" spans="1:5" ht="102" x14ac:dyDescent="0.25">
      <c r="A72" s="144" t="s">
        <v>297</v>
      </c>
      <c r="B72" s="54"/>
      <c r="C72" s="55" t="s">
        <v>526</v>
      </c>
      <c r="D72" s="143"/>
      <c r="E72" s="140"/>
    </row>
    <row r="73" spans="1:5" ht="63.75" x14ac:dyDescent="0.25">
      <c r="A73" s="144" t="s">
        <v>298</v>
      </c>
      <c r="B73" s="54"/>
      <c r="C73" s="56" t="s">
        <v>146</v>
      </c>
      <c r="D73" s="143"/>
      <c r="E73" s="140"/>
    </row>
    <row r="74" spans="1:5" ht="51" x14ac:dyDescent="0.25">
      <c r="A74" s="148" t="s">
        <v>298</v>
      </c>
      <c r="B74" s="54"/>
      <c r="C74" s="55" t="s">
        <v>527</v>
      </c>
      <c r="D74" s="143"/>
      <c r="E74" s="140"/>
    </row>
    <row r="75" spans="1:5" ht="89.25" x14ac:dyDescent="0.25">
      <c r="A75" s="144" t="s">
        <v>299</v>
      </c>
      <c r="B75" s="54"/>
      <c r="C75" s="56" t="s">
        <v>147</v>
      </c>
      <c r="D75" s="143"/>
      <c r="E75" s="140"/>
    </row>
    <row r="76" spans="1:5" ht="51" x14ac:dyDescent="0.25">
      <c r="A76" s="144" t="s">
        <v>299</v>
      </c>
      <c r="B76" s="54"/>
      <c r="C76" s="56" t="s">
        <v>148</v>
      </c>
      <c r="D76" s="143"/>
      <c r="E76" s="140"/>
    </row>
    <row r="77" spans="1:5" ht="102" x14ac:dyDescent="0.25">
      <c r="A77" s="144" t="s">
        <v>299</v>
      </c>
      <c r="B77" s="54"/>
      <c r="C77" s="56" t="s">
        <v>149</v>
      </c>
      <c r="D77" s="143"/>
      <c r="E77" s="140"/>
    </row>
    <row r="78" spans="1:5" ht="63.75" x14ac:dyDescent="0.25">
      <c r="A78" s="144" t="s">
        <v>318</v>
      </c>
      <c r="B78" s="54"/>
      <c r="C78" s="56" t="s">
        <v>150</v>
      </c>
      <c r="D78" s="143"/>
      <c r="E78" s="140"/>
    </row>
    <row r="79" spans="1:5" ht="63.75" x14ac:dyDescent="0.25">
      <c r="A79" s="144" t="s">
        <v>318</v>
      </c>
      <c r="B79" s="54"/>
      <c r="C79" s="55" t="s">
        <v>528</v>
      </c>
      <c r="D79" s="143"/>
      <c r="E79" s="140"/>
    </row>
    <row r="80" spans="1:5" ht="114.75" x14ac:dyDescent="0.25">
      <c r="A80" s="144" t="s">
        <v>1491</v>
      </c>
      <c r="B80" s="54"/>
      <c r="C80" s="55" t="s">
        <v>1584</v>
      </c>
      <c r="D80" s="143"/>
      <c r="E80" s="140"/>
    </row>
    <row r="81" spans="1:5" ht="153" x14ac:dyDescent="0.25">
      <c r="A81" s="144" t="s">
        <v>1491</v>
      </c>
      <c r="B81" s="54"/>
      <c r="C81" s="56" t="s">
        <v>791</v>
      </c>
      <c r="D81" s="143"/>
      <c r="E81" s="140"/>
    </row>
    <row r="82" spans="1:5" ht="63.75" x14ac:dyDescent="0.25">
      <c r="A82" s="144" t="s">
        <v>1491</v>
      </c>
      <c r="B82" s="54"/>
      <c r="C82" s="55" t="s">
        <v>529</v>
      </c>
      <c r="D82" s="143"/>
      <c r="E82" s="140"/>
    </row>
    <row r="83" spans="1:5" ht="89.25" x14ac:dyDescent="0.25">
      <c r="A83" s="144" t="s">
        <v>300</v>
      </c>
      <c r="B83" s="54"/>
      <c r="C83" s="56" t="s">
        <v>27</v>
      </c>
      <c r="D83" s="143"/>
      <c r="E83" s="140"/>
    </row>
    <row r="84" spans="1:5" ht="51" x14ac:dyDescent="0.25">
      <c r="A84" s="148" t="s">
        <v>300</v>
      </c>
      <c r="B84" s="54"/>
      <c r="C84" s="56" t="s">
        <v>151</v>
      </c>
      <c r="D84" s="143"/>
      <c r="E84" s="140"/>
    </row>
    <row r="85" spans="1:5" ht="102" x14ac:dyDescent="0.25">
      <c r="A85" s="144" t="s">
        <v>1395</v>
      </c>
      <c r="B85" s="54"/>
      <c r="C85" s="55" t="s">
        <v>1455</v>
      </c>
      <c r="D85" s="143"/>
      <c r="E85" s="140"/>
    </row>
    <row r="86" spans="1:5" ht="25.5" x14ac:dyDescent="0.25">
      <c r="A86" s="144" t="s">
        <v>301</v>
      </c>
      <c r="B86" s="54"/>
      <c r="C86" s="56" t="s">
        <v>28</v>
      </c>
      <c r="D86" s="143"/>
      <c r="E86" s="140"/>
    </row>
    <row r="87" spans="1:5" ht="114.75" x14ac:dyDescent="0.25">
      <c r="A87" s="148" t="s">
        <v>301</v>
      </c>
      <c r="B87" s="54"/>
      <c r="C87" s="55" t="s">
        <v>530</v>
      </c>
      <c r="D87" s="143"/>
      <c r="E87" s="140"/>
    </row>
    <row r="88" spans="1:5" ht="76.5" x14ac:dyDescent="0.25">
      <c r="A88" s="144" t="s">
        <v>29</v>
      </c>
      <c r="B88" s="54"/>
      <c r="C88" s="55" t="s">
        <v>531</v>
      </c>
      <c r="D88" s="143"/>
      <c r="E88" s="140"/>
    </row>
    <row r="89" spans="1:5" ht="13.5" customHeight="1" x14ac:dyDescent="0.25">
      <c r="A89" s="137" t="s">
        <v>30</v>
      </c>
      <c r="B89" s="63"/>
      <c r="C89" s="63"/>
      <c r="D89" s="147"/>
      <c r="E89" s="140"/>
    </row>
    <row r="90" spans="1:5" ht="76.5" x14ac:dyDescent="0.25">
      <c r="A90" s="144" t="s">
        <v>1396</v>
      </c>
      <c r="B90" s="54"/>
      <c r="C90" s="55" t="s">
        <v>691</v>
      </c>
      <c r="D90" s="143"/>
      <c r="E90" s="140"/>
    </row>
    <row r="91" spans="1:5" ht="76.5" x14ac:dyDescent="0.25">
      <c r="A91" s="144" t="s">
        <v>1396</v>
      </c>
      <c r="B91" s="54"/>
      <c r="C91" s="55" t="s">
        <v>1397</v>
      </c>
      <c r="D91" s="116"/>
      <c r="E91" s="140"/>
    </row>
    <row r="92" spans="1:5" ht="51" x14ac:dyDescent="0.25">
      <c r="A92" s="144" t="s">
        <v>266</v>
      </c>
      <c r="B92" s="54"/>
      <c r="C92" s="55" t="s">
        <v>692</v>
      </c>
      <c r="D92" s="116"/>
      <c r="E92" s="140"/>
    </row>
    <row r="93" spans="1:5" ht="51" x14ac:dyDescent="0.25">
      <c r="A93" s="144" t="s">
        <v>266</v>
      </c>
      <c r="B93" s="54"/>
      <c r="C93" s="55" t="s">
        <v>693</v>
      </c>
      <c r="D93" s="116"/>
      <c r="E93" s="140"/>
    </row>
    <row r="94" spans="1:5" ht="76.5" x14ac:dyDescent="0.25">
      <c r="A94" s="144" t="s">
        <v>665</v>
      </c>
      <c r="B94" s="54"/>
      <c r="C94" s="55" t="s">
        <v>1585</v>
      </c>
      <c r="D94" s="116"/>
      <c r="E94" s="140"/>
    </row>
    <row r="95" spans="1:5" ht="76.5" x14ac:dyDescent="0.25">
      <c r="A95" s="144" t="s">
        <v>665</v>
      </c>
      <c r="B95" s="54"/>
      <c r="C95" s="55" t="s">
        <v>634</v>
      </c>
      <c r="D95" s="116"/>
      <c r="E95" s="140"/>
    </row>
    <row r="96" spans="1:5" ht="76.5" x14ac:dyDescent="0.25">
      <c r="A96" s="144" t="s">
        <v>665</v>
      </c>
      <c r="B96" s="54"/>
      <c r="C96" s="55" t="s">
        <v>664</v>
      </c>
      <c r="D96" s="116"/>
      <c r="E96" s="140"/>
    </row>
    <row r="97" spans="1:5" ht="63.75" x14ac:dyDescent="0.25">
      <c r="A97" s="144" t="s">
        <v>665</v>
      </c>
      <c r="B97" s="54"/>
      <c r="C97" s="56" t="s">
        <v>265</v>
      </c>
      <c r="D97" s="116"/>
      <c r="E97" s="140"/>
    </row>
    <row r="98" spans="1:5" ht="89.25" x14ac:dyDescent="0.25">
      <c r="A98" s="144" t="s">
        <v>1492</v>
      </c>
      <c r="B98" s="54"/>
      <c r="C98" s="55" t="s">
        <v>1398</v>
      </c>
      <c r="D98" s="116"/>
      <c r="E98" s="140"/>
    </row>
    <row r="99" spans="1:5" ht="102" x14ac:dyDescent="0.25">
      <c r="A99" s="144" t="s">
        <v>1492</v>
      </c>
      <c r="B99" s="54"/>
      <c r="C99" s="55" t="s">
        <v>1431</v>
      </c>
      <c r="D99" s="116"/>
      <c r="E99" s="140"/>
    </row>
    <row r="100" spans="1:5" ht="38.25" x14ac:dyDescent="0.25">
      <c r="A100" s="144" t="s">
        <v>268</v>
      </c>
      <c r="B100" s="54"/>
      <c r="C100" s="56" t="s">
        <v>269</v>
      </c>
      <c r="D100" s="116"/>
      <c r="E100" s="140"/>
    </row>
    <row r="101" spans="1:5" ht="76.5" x14ac:dyDescent="0.25">
      <c r="A101" s="144" t="s">
        <v>319</v>
      </c>
      <c r="B101" s="54"/>
      <c r="C101" s="56" t="s">
        <v>270</v>
      </c>
      <c r="D101" s="116"/>
      <c r="E101" s="140"/>
    </row>
    <row r="102" spans="1:5" ht="38.25" x14ac:dyDescent="0.25">
      <c r="A102" s="148" t="s">
        <v>319</v>
      </c>
      <c r="B102" s="54"/>
      <c r="C102" s="56" t="s">
        <v>1399</v>
      </c>
      <c r="D102" s="116"/>
      <c r="E102" s="140"/>
    </row>
    <row r="103" spans="1:5" ht="25.5" x14ac:dyDescent="0.25">
      <c r="A103" s="144" t="s">
        <v>319</v>
      </c>
      <c r="B103" s="54"/>
      <c r="C103" s="56" t="s">
        <v>1400</v>
      </c>
      <c r="D103" s="116"/>
      <c r="E103" s="140"/>
    </row>
    <row r="104" spans="1:5" ht="127.5" x14ac:dyDescent="0.25">
      <c r="A104" s="148" t="s">
        <v>319</v>
      </c>
      <c r="B104" s="54"/>
      <c r="C104" s="56" t="s">
        <v>1417</v>
      </c>
      <c r="D104" s="116"/>
      <c r="E104" s="140"/>
    </row>
    <row r="105" spans="1:5" ht="63.75" x14ac:dyDescent="0.25">
      <c r="A105" s="144" t="s">
        <v>319</v>
      </c>
      <c r="B105" s="54"/>
      <c r="C105" s="56" t="s">
        <v>267</v>
      </c>
      <c r="D105" s="116"/>
      <c r="E105" s="140"/>
    </row>
    <row r="106" spans="1:5" ht="153" x14ac:dyDescent="0.25">
      <c r="A106" s="144" t="s">
        <v>1493</v>
      </c>
      <c r="B106" s="54"/>
      <c r="C106" s="56" t="s">
        <v>1586</v>
      </c>
      <c r="D106" s="116"/>
      <c r="E106" s="140"/>
    </row>
    <row r="107" spans="1:5" ht="127.5" x14ac:dyDescent="0.25">
      <c r="A107" s="144" t="s">
        <v>1401</v>
      </c>
      <c r="B107" s="54"/>
      <c r="C107" s="56" t="s">
        <v>1587</v>
      </c>
      <c r="D107" s="116"/>
      <c r="E107" s="140"/>
    </row>
    <row r="108" spans="1:5" ht="63.75" x14ac:dyDescent="0.25">
      <c r="A108" s="144" t="s">
        <v>1493</v>
      </c>
      <c r="B108" s="54"/>
      <c r="C108" s="56" t="s">
        <v>1375</v>
      </c>
      <c r="D108" s="116"/>
      <c r="E108" s="140"/>
    </row>
    <row r="109" spans="1:5" ht="38.25" x14ac:dyDescent="0.25">
      <c r="A109" s="144" t="s">
        <v>317</v>
      </c>
      <c r="B109" s="54"/>
      <c r="C109" s="56" t="s">
        <v>271</v>
      </c>
      <c r="D109" s="116"/>
      <c r="E109" s="140"/>
    </row>
    <row r="110" spans="1:5" ht="114.75" x14ac:dyDescent="0.25">
      <c r="A110" s="144" t="s">
        <v>317</v>
      </c>
      <c r="B110" s="54"/>
      <c r="C110" s="56" t="s">
        <v>635</v>
      </c>
      <c r="D110" s="116"/>
      <c r="E110" s="140"/>
    </row>
    <row r="111" spans="1:5" ht="38.25" x14ac:dyDescent="0.25">
      <c r="A111" s="144" t="s">
        <v>317</v>
      </c>
      <c r="B111" s="54"/>
      <c r="C111" s="56" t="s">
        <v>272</v>
      </c>
      <c r="D111" s="116"/>
      <c r="E111" s="140"/>
    </row>
    <row r="112" spans="1:5" ht="38.25" x14ac:dyDescent="0.25">
      <c r="A112" s="144" t="s">
        <v>302</v>
      </c>
      <c r="B112" s="54"/>
      <c r="C112" s="56" t="s">
        <v>273</v>
      </c>
      <c r="D112" s="116"/>
      <c r="E112" s="140"/>
    </row>
    <row r="113" spans="1:5" ht="89.25" x14ac:dyDescent="0.25">
      <c r="A113" s="144" t="s">
        <v>302</v>
      </c>
      <c r="B113" s="54"/>
      <c r="C113" s="56" t="s">
        <v>274</v>
      </c>
      <c r="D113" s="116"/>
      <c r="E113" s="140"/>
    </row>
    <row r="114" spans="1:5" ht="51" x14ac:dyDescent="0.25">
      <c r="A114" s="144" t="s">
        <v>1494</v>
      </c>
      <c r="B114" s="54"/>
      <c r="C114" s="56" t="s">
        <v>275</v>
      </c>
      <c r="D114" s="116"/>
      <c r="E114" s="140"/>
    </row>
    <row r="115" spans="1:5" ht="89.25" x14ac:dyDescent="0.25">
      <c r="A115" s="148" t="s">
        <v>303</v>
      </c>
      <c r="B115" s="54"/>
      <c r="C115" s="56" t="s">
        <v>637</v>
      </c>
      <c r="D115" s="116"/>
      <c r="E115" s="140"/>
    </row>
    <row r="116" spans="1:5" ht="51" x14ac:dyDescent="0.25">
      <c r="A116" s="144" t="s">
        <v>303</v>
      </c>
      <c r="B116" s="54"/>
      <c r="C116" s="56" t="s">
        <v>636</v>
      </c>
      <c r="D116" s="116"/>
      <c r="E116" s="140"/>
    </row>
    <row r="117" spans="1:5" ht="76.5" x14ac:dyDescent="0.25">
      <c r="A117" s="144" t="s">
        <v>303</v>
      </c>
      <c r="B117" s="54"/>
      <c r="C117" s="56" t="s">
        <v>276</v>
      </c>
      <c r="D117" s="116"/>
      <c r="E117" s="140"/>
    </row>
    <row r="118" spans="1:5" ht="51" x14ac:dyDescent="0.25">
      <c r="A118" s="144" t="s">
        <v>277</v>
      </c>
      <c r="B118" s="54"/>
      <c r="C118" s="55" t="s">
        <v>532</v>
      </c>
      <c r="D118" s="116"/>
      <c r="E118" s="140"/>
    </row>
    <row r="119" spans="1:5" ht="229.5" x14ac:dyDescent="0.25">
      <c r="A119" s="144" t="s">
        <v>1402</v>
      </c>
      <c r="B119" s="54"/>
      <c r="C119" s="55" t="s">
        <v>1588</v>
      </c>
      <c r="D119" s="116"/>
      <c r="E119" s="140"/>
    </row>
    <row r="120" spans="1:5" ht="51" x14ac:dyDescent="0.25">
      <c r="A120" s="144" t="s">
        <v>1402</v>
      </c>
      <c r="B120" s="54"/>
      <c r="C120" s="56" t="s">
        <v>792</v>
      </c>
      <c r="D120" s="116"/>
      <c r="E120" s="140"/>
    </row>
    <row r="121" spans="1:5" ht="63.75" x14ac:dyDescent="0.25">
      <c r="A121" s="144" t="s">
        <v>1402</v>
      </c>
      <c r="B121" s="54"/>
      <c r="C121" s="56" t="s">
        <v>638</v>
      </c>
      <c r="D121" s="116"/>
      <c r="E121" s="140"/>
    </row>
    <row r="122" spans="1:5" ht="38.25" x14ac:dyDescent="0.25">
      <c r="A122" s="144" t="s">
        <v>278</v>
      </c>
      <c r="B122" s="54"/>
      <c r="C122" s="56" t="s">
        <v>279</v>
      </c>
      <c r="D122" s="116"/>
      <c r="E122" s="140"/>
    </row>
    <row r="123" spans="1:5" ht="51" x14ac:dyDescent="0.25">
      <c r="A123" s="144" t="s">
        <v>278</v>
      </c>
      <c r="B123" s="54"/>
      <c r="C123" s="56" t="s">
        <v>280</v>
      </c>
      <c r="D123" s="116"/>
      <c r="E123" s="140"/>
    </row>
    <row r="124" spans="1:5" ht="63.75" x14ac:dyDescent="0.25">
      <c r="A124" s="144" t="s">
        <v>278</v>
      </c>
      <c r="B124" s="54"/>
      <c r="C124" s="56" t="s">
        <v>281</v>
      </c>
      <c r="D124" s="116"/>
      <c r="E124" s="140"/>
    </row>
    <row r="125" spans="1:5" ht="63.75" x14ac:dyDescent="0.25">
      <c r="A125" s="144" t="s">
        <v>282</v>
      </c>
      <c r="B125" s="54"/>
      <c r="C125" s="56" t="s">
        <v>1589</v>
      </c>
      <c r="D125" s="116"/>
      <c r="E125" s="140"/>
    </row>
    <row r="126" spans="1:5" ht="13.5" customHeight="1" x14ac:dyDescent="0.25">
      <c r="A126" s="137" t="s">
        <v>31</v>
      </c>
      <c r="B126" s="63"/>
      <c r="C126" s="63"/>
      <c r="D126" s="147"/>
      <c r="E126" s="140"/>
    </row>
    <row r="127" spans="1:5" ht="38.25" x14ac:dyDescent="0.25">
      <c r="A127" s="144" t="s">
        <v>304</v>
      </c>
      <c r="B127" s="54"/>
      <c r="C127" s="56" t="s">
        <v>141</v>
      </c>
      <c r="D127" s="143"/>
      <c r="E127" s="140"/>
    </row>
    <row r="128" spans="1:5" ht="25.5" x14ac:dyDescent="0.25">
      <c r="A128" s="144" t="s">
        <v>304</v>
      </c>
      <c r="B128" s="54"/>
      <c r="C128" s="56" t="s">
        <v>639</v>
      </c>
      <c r="D128" s="143"/>
      <c r="E128" s="140"/>
    </row>
    <row r="129" spans="1:5" ht="51" x14ac:dyDescent="0.25">
      <c r="A129" s="146" t="s">
        <v>709</v>
      </c>
      <c r="B129" s="54"/>
      <c r="C129" s="56" t="s">
        <v>710</v>
      </c>
      <c r="D129" s="143"/>
      <c r="E129" s="140"/>
    </row>
    <row r="130" spans="1:5" ht="216.75" x14ac:dyDescent="0.25">
      <c r="A130" s="144" t="s">
        <v>304</v>
      </c>
      <c r="B130" s="54"/>
      <c r="C130" s="56" t="s">
        <v>1590</v>
      </c>
      <c r="D130" s="143"/>
      <c r="E130" s="140"/>
    </row>
    <row r="131" spans="1:5" ht="38.25" x14ac:dyDescent="0.25">
      <c r="A131" s="144" t="s">
        <v>32</v>
      </c>
      <c r="B131" s="54"/>
      <c r="C131" s="56" t="s">
        <v>640</v>
      </c>
      <c r="D131" s="143"/>
      <c r="E131" s="140"/>
    </row>
    <row r="132" spans="1:5" ht="89.25" x14ac:dyDescent="0.25">
      <c r="A132" s="144" t="s">
        <v>305</v>
      </c>
      <c r="B132" s="54"/>
      <c r="C132" s="55" t="s">
        <v>533</v>
      </c>
      <c r="D132" s="143"/>
      <c r="E132" s="140"/>
    </row>
    <row r="133" spans="1:5" ht="25.5" x14ac:dyDescent="0.25">
      <c r="A133" s="148" t="s">
        <v>306</v>
      </c>
      <c r="B133" s="54"/>
      <c r="C133" s="55" t="s">
        <v>1404</v>
      </c>
      <c r="D133" s="143"/>
      <c r="E133" s="140"/>
    </row>
    <row r="134" spans="1:5" ht="63.75" x14ac:dyDescent="0.25">
      <c r="A134" s="148" t="s">
        <v>306</v>
      </c>
      <c r="B134" s="54"/>
      <c r="C134" s="55" t="s">
        <v>1405</v>
      </c>
      <c r="D134" s="143"/>
      <c r="E134" s="140"/>
    </row>
    <row r="135" spans="1:5" ht="76.5" x14ac:dyDescent="0.25">
      <c r="A135" s="148" t="s">
        <v>306</v>
      </c>
      <c r="B135" s="54"/>
      <c r="C135" s="57" t="s">
        <v>142</v>
      </c>
      <c r="D135" s="143"/>
      <c r="E135" s="140"/>
    </row>
    <row r="136" spans="1:5" ht="51" x14ac:dyDescent="0.25">
      <c r="A136" s="148" t="s">
        <v>306</v>
      </c>
      <c r="B136" s="54"/>
      <c r="C136" s="58" t="s">
        <v>1403</v>
      </c>
      <c r="D136" s="143"/>
      <c r="E136" s="140"/>
    </row>
    <row r="137" spans="1:5" ht="25.5" x14ac:dyDescent="0.25">
      <c r="A137" s="148" t="s">
        <v>306</v>
      </c>
      <c r="B137" s="54"/>
      <c r="C137" s="57" t="s">
        <v>143</v>
      </c>
      <c r="D137" s="143"/>
      <c r="E137" s="140"/>
    </row>
    <row r="138" spans="1:5" ht="13.5" customHeight="1" x14ac:dyDescent="0.25">
      <c r="A138" s="137" t="s">
        <v>33</v>
      </c>
      <c r="B138" s="63"/>
      <c r="C138" s="63"/>
      <c r="D138" s="147"/>
      <c r="E138" s="140"/>
    </row>
    <row r="139" spans="1:5" ht="13.5" customHeight="1" x14ac:dyDescent="0.25">
      <c r="A139" s="137" t="s">
        <v>34</v>
      </c>
      <c r="B139" s="63"/>
      <c r="C139" s="63"/>
      <c r="D139" s="147"/>
      <c r="E139" s="140"/>
    </row>
    <row r="140" spans="1:5" ht="51" x14ac:dyDescent="0.25">
      <c r="A140" s="148" t="s">
        <v>1407</v>
      </c>
      <c r="B140" s="54"/>
      <c r="C140" s="56" t="s">
        <v>1408</v>
      </c>
      <c r="D140" s="143"/>
      <c r="E140" s="140"/>
    </row>
    <row r="141" spans="1:5" ht="63.75" x14ac:dyDescent="0.25">
      <c r="A141" s="148" t="s">
        <v>1407</v>
      </c>
      <c r="B141" s="54"/>
      <c r="C141" s="56" t="s">
        <v>1409</v>
      </c>
      <c r="D141" s="143"/>
      <c r="E141" s="140"/>
    </row>
    <row r="142" spans="1:5" ht="63.75" x14ac:dyDescent="0.25">
      <c r="A142" s="144" t="s">
        <v>1407</v>
      </c>
      <c r="B142" s="54"/>
      <c r="C142" s="56" t="s">
        <v>35</v>
      </c>
      <c r="D142" s="143"/>
      <c r="E142" s="140"/>
    </row>
    <row r="143" spans="1:5" ht="63.75" x14ac:dyDescent="0.25">
      <c r="A143" s="144" t="s">
        <v>1407</v>
      </c>
      <c r="B143" s="54"/>
      <c r="C143" s="56" t="s">
        <v>1406</v>
      </c>
      <c r="D143" s="143"/>
      <c r="E143" s="140"/>
    </row>
    <row r="144" spans="1:5" ht="63.75" x14ac:dyDescent="0.25">
      <c r="A144" s="144" t="s">
        <v>1407</v>
      </c>
      <c r="B144" s="54"/>
      <c r="C144" s="56" t="s">
        <v>641</v>
      </c>
      <c r="D144" s="143"/>
      <c r="E144" s="140"/>
    </row>
    <row r="145" spans="1:5" ht="38.25" x14ac:dyDescent="0.25">
      <c r="A145" s="144" t="s">
        <v>36</v>
      </c>
      <c r="B145" s="54"/>
      <c r="C145" s="56" t="s">
        <v>37</v>
      </c>
      <c r="D145" s="143"/>
      <c r="E145" s="140"/>
    </row>
    <row r="146" spans="1:5" ht="89.25" x14ac:dyDescent="0.25">
      <c r="A146" s="144" t="s">
        <v>36</v>
      </c>
      <c r="B146" s="54"/>
      <c r="C146" s="56" t="s">
        <v>38</v>
      </c>
      <c r="D146" s="143"/>
      <c r="E146" s="140"/>
    </row>
    <row r="147" spans="1:5" ht="38.25" x14ac:dyDescent="0.25">
      <c r="A147" s="144" t="s">
        <v>39</v>
      </c>
      <c r="B147" s="54"/>
      <c r="C147" s="56" t="s">
        <v>642</v>
      </c>
      <c r="D147" s="143"/>
      <c r="E147" s="140"/>
    </row>
    <row r="148" spans="1:5" ht="76.5" x14ac:dyDescent="0.25">
      <c r="A148" s="144" t="s">
        <v>1495</v>
      </c>
      <c r="B148" s="54"/>
      <c r="C148" s="56" t="s">
        <v>1415</v>
      </c>
      <c r="D148" s="143"/>
      <c r="E148" s="140"/>
    </row>
    <row r="149" spans="1:5" ht="102" x14ac:dyDescent="0.25">
      <c r="A149" s="144" t="s">
        <v>40</v>
      </c>
      <c r="B149" s="54"/>
      <c r="C149" s="56" t="s">
        <v>41</v>
      </c>
      <c r="D149" s="143"/>
      <c r="E149" s="140"/>
    </row>
    <row r="150" spans="1:5" ht="114.75" x14ac:dyDescent="0.25">
      <c r="A150" s="144" t="s">
        <v>307</v>
      </c>
      <c r="B150" s="54"/>
      <c r="C150" s="56" t="s">
        <v>1456</v>
      </c>
      <c r="D150" s="143"/>
      <c r="E150" s="140"/>
    </row>
    <row r="151" spans="1:5" ht="89.25" x14ac:dyDescent="0.25">
      <c r="A151" s="144" t="s">
        <v>307</v>
      </c>
      <c r="B151" s="54"/>
      <c r="C151" s="56" t="s">
        <v>643</v>
      </c>
      <c r="D151" s="143"/>
      <c r="E151" s="140"/>
    </row>
    <row r="152" spans="1:5" ht="114.75" x14ac:dyDescent="0.25">
      <c r="A152" s="144" t="s">
        <v>307</v>
      </c>
      <c r="B152" s="54"/>
      <c r="C152" s="56" t="s">
        <v>644</v>
      </c>
      <c r="D152" s="143"/>
      <c r="E152" s="140"/>
    </row>
    <row r="153" spans="1:5" ht="63.75" x14ac:dyDescent="0.25">
      <c r="A153" s="144" t="s">
        <v>307</v>
      </c>
      <c r="B153" s="54"/>
      <c r="C153" s="56" t="s">
        <v>645</v>
      </c>
      <c r="D153" s="143"/>
      <c r="E153" s="140"/>
    </row>
    <row r="154" spans="1:5" ht="51" x14ac:dyDescent="0.25">
      <c r="A154" s="144" t="s">
        <v>307</v>
      </c>
      <c r="B154" s="54"/>
      <c r="C154" s="56" t="s">
        <v>646</v>
      </c>
      <c r="D154" s="143"/>
      <c r="E154" s="140"/>
    </row>
    <row r="155" spans="1:5" ht="51" x14ac:dyDescent="0.25">
      <c r="A155" s="144" t="s">
        <v>307</v>
      </c>
      <c r="B155" s="54"/>
      <c r="C155" s="56" t="s">
        <v>647</v>
      </c>
      <c r="D155" s="143"/>
      <c r="E155" s="140"/>
    </row>
    <row r="156" spans="1:5" ht="102" x14ac:dyDescent="0.25">
      <c r="A156" s="144" t="s">
        <v>307</v>
      </c>
      <c r="B156" s="54"/>
      <c r="C156" s="56" t="s">
        <v>648</v>
      </c>
      <c r="D156" s="143"/>
      <c r="E156" s="140"/>
    </row>
    <row r="157" spans="1:5" ht="38.25" x14ac:dyDescent="0.25">
      <c r="A157" s="144" t="s">
        <v>308</v>
      </c>
      <c r="B157" s="54"/>
      <c r="C157" s="56" t="s">
        <v>42</v>
      </c>
      <c r="D157" s="143"/>
      <c r="E157" s="140"/>
    </row>
    <row r="158" spans="1:5" ht="25.5" x14ac:dyDescent="0.25">
      <c r="A158" s="144" t="s">
        <v>308</v>
      </c>
      <c r="B158" s="54"/>
      <c r="C158" s="56" t="s">
        <v>43</v>
      </c>
      <c r="D158" s="143"/>
      <c r="E158" s="140"/>
    </row>
    <row r="159" spans="1:5" ht="63.75" x14ac:dyDescent="0.25">
      <c r="A159" s="144" t="s">
        <v>44</v>
      </c>
      <c r="B159" s="54"/>
      <c r="C159" s="56" t="s">
        <v>45</v>
      </c>
      <c r="D159" s="143"/>
      <c r="E159" s="140"/>
    </row>
    <row r="160" spans="1:5" ht="38.25" x14ac:dyDescent="0.25">
      <c r="A160" s="144" t="s">
        <v>46</v>
      </c>
      <c r="B160" s="54"/>
      <c r="C160" s="56" t="s">
        <v>47</v>
      </c>
      <c r="D160" s="143"/>
      <c r="E160" s="140"/>
    </row>
    <row r="161" spans="1:5" ht="38.25" x14ac:dyDescent="0.25">
      <c r="A161" s="144" t="s">
        <v>666</v>
      </c>
      <c r="B161" s="54"/>
      <c r="C161" s="56" t="s">
        <v>48</v>
      </c>
      <c r="D161" s="143"/>
      <c r="E161" s="140"/>
    </row>
    <row r="162" spans="1:5" ht="114.75" x14ac:dyDescent="0.25">
      <c r="A162" s="144" t="s">
        <v>666</v>
      </c>
      <c r="B162" s="54"/>
      <c r="C162" s="56" t="s">
        <v>1502</v>
      </c>
      <c r="D162" s="116"/>
      <c r="E162" s="140"/>
    </row>
    <row r="163" spans="1:5" ht="76.5" x14ac:dyDescent="0.25">
      <c r="A163" s="144" t="s">
        <v>666</v>
      </c>
      <c r="B163" s="54"/>
      <c r="C163" s="56" t="s">
        <v>174</v>
      </c>
      <c r="D163" s="116"/>
      <c r="E163" s="140"/>
    </row>
    <row r="164" spans="1:5" ht="102" x14ac:dyDescent="0.25">
      <c r="A164" s="144" t="s">
        <v>666</v>
      </c>
      <c r="B164" s="54"/>
      <c r="C164" s="56" t="s">
        <v>1503</v>
      </c>
      <c r="D164" s="116"/>
      <c r="E164" s="140"/>
    </row>
    <row r="165" spans="1:5" ht="51" x14ac:dyDescent="0.25">
      <c r="A165" s="144" t="s">
        <v>666</v>
      </c>
      <c r="B165" s="54"/>
      <c r="C165" s="56" t="s">
        <v>1504</v>
      </c>
      <c r="D165" s="116"/>
      <c r="E165" s="140"/>
    </row>
    <row r="166" spans="1:5" ht="13.5" customHeight="1" x14ac:dyDescent="0.25">
      <c r="A166" s="137" t="s">
        <v>33</v>
      </c>
      <c r="B166" s="63"/>
      <c r="C166" s="63"/>
      <c r="D166" s="147"/>
      <c r="E166" s="140"/>
    </row>
    <row r="167" spans="1:5" ht="13.5" customHeight="1" x14ac:dyDescent="0.25">
      <c r="A167" s="137" t="s">
        <v>49</v>
      </c>
      <c r="B167" s="63"/>
      <c r="C167" s="63"/>
      <c r="D167" s="147"/>
      <c r="E167" s="140"/>
    </row>
    <row r="168" spans="1:5" ht="51" x14ac:dyDescent="0.25">
      <c r="A168" s="144" t="s">
        <v>51</v>
      </c>
      <c r="B168" s="54"/>
      <c r="C168" s="56" t="s">
        <v>52</v>
      </c>
      <c r="D168" s="143"/>
      <c r="E168" s="140"/>
    </row>
    <row r="169" spans="1:5" ht="38.25" x14ac:dyDescent="0.25">
      <c r="A169" s="144" t="s">
        <v>50</v>
      </c>
      <c r="B169" s="54"/>
      <c r="C169" s="56" t="s">
        <v>649</v>
      </c>
      <c r="D169" s="143"/>
      <c r="E169" s="140"/>
    </row>
    <row r="170" spans="1:5" ht="38.25" x14ac:dyDescent="0.25">
      <c r="A170" s="144" t="s">
        <v>53</v>
      </c>
      <c r="B170" s="54"/>
      <c r="C170" s="56" t="s">
        <v>650</v>
      </c>
      <c r="D170" s="143"/>
      <c r="E170" s="140"/>
    </row>
    <row r="171" spans="1:5" ht="63.75" x14ac:dyDescent="0.25">
      <c r="A171" s="144" t="s">
        <v>53</v>
      </c>
      <c r="B171" s="54"/>
      <c r="C171" s="56" t="s">
        <v>651</v>
      </c>
      <c r="D171" s="143"/>
      <c r="E171" s="140"/>
    </row>
    <row r="172" spans="1:5" ht="51" x14ac:dyDescent="0.25">
      <c r="A172" s="144" t="s">
        <v>53</v>
      </c>
      <c r="B172" s="54"/>
      <c r="C172" s="56" t="s">
        <v>127</v>
      </c>
      <c r="D172" s="143"/>
      <c r="E172" s="140"/>
    </row>
    <row r="173" spans="1:5" ht="63.75" x14ac:dyDescent="0.25">
      <c r="A173" s="144" t="s">
        <v>54</v>
      </c>
      <c r="B173" s="54"/>
      <c r="C173" s="56" t="s">
        <v>165</v>
      </c>
      <c r="D173" s="143"/>
      <c r="E173" s="140"/>
    </row>
    <row r="174" spans="1:5" ht="63.75" x14ac:dyDescent="0.25">
      <c r="A174" s="144" t="s">
        <v>54</v>
      </c>
      <c r="B174" s="54"/>
      <c r="C174" s="56" t="s">
        <v>128</v>
      </c>
      <c r="D174" s="143"/>
      <c r="E174" s="140"/>
    </row>
    <row r="175" spans="1:5" ht="13.5" customHeight="1" x14ac:dyDescent="0.25">
      <c r="A175" s="137" t="s">
        <v>55</v>
      </c>
      <c r="B175" s="63"/>
      <c r="C175" s="63"/>
      <c r="D175" s="147"/>
      <c r="E175" s="140"/>
    </row>
    <row r="176" spans="1:5" ht="51" x14ac:dyDescent="0.25">
      <c r="A176" s="144" t="s">
        <v>309</v>
      </c>
      <c r="B176" s="54"/>
      <c r="C176" s="56" t="s">
        <v>653</v>
      </c>
      <c r="D176" s="116"/>
      <c r="E176" s="140"/>
    </row>
    <row r="177" spans="1:5" ht="38.25" x14ac:dyDescent="0.25">
      <c r="A177" s="144" t="s">
        <v>309</v>
      </c>
      <c r="B177" s="54"/>
      <c r="C177" s="56" t="s">
        <v>652</v>
      </c>
      <c r="D177" s="116"/>
      <c r="E177" s="140"/>
    </row>
    <row r="178" spans="1:5" ht="89.25" x14ac:dyDescent="0.25">
      <c r="A178" s="144" t="s">
        <v>309</v>
      </c>
      <c r="B178" s="54"/>
      <c r="C178" s="56" t="s">
        <v>1591</v>
      </c>
      <c r="D178" s="116"/>
      <c r="E178" s="140"/>
    </row>
    <row r="179" spans="1:5" ht="101.25" customHeight="1" x14ac:dyDescent="0.25">
      <c r="A179" s="144" t="s">
        <v>1578</v>
      </c>
      <c r="B179" s="54"/>
      <c r="C179" s="56" t="s">
        <v>1592</v>
      </c>
      <c r="D179" s="116"/>
      <c r="E179" s="140"/>
    </row>
    <row r="180" spans="1:5" ht="51" x14ac:dyDescent="0.25">
      <c r="A180" s="144" t="s">
        <v>283</v>
      </c>
      <c r="B180" s="54"/>
      <c r="C180" s="56" t="s">
        <v>284</v>
      </c>
      <c r="D180" s="116"/>
      <c r="E180" s="140"/>
    </row>
    <row r="181" spans="1:5" ht="13.5" customHeight="1" x14ac:dyDescent="0.25">
      <c r="A181" s="137" t="s">
        <v>56</v>
      </c>
      <c r="B181" s="65"/>
      <c r="C181" s="65"/>
      <c r="D181" s="138"/>
      <c r="E181" s="140"/>
    </row>
    <row r="182" spans="1:5" ht="51" x14ac:dyDescent="0.25">
      <c r="A182" s="144" t="s">
        <v>57</v>
      </c>
      <c r="B182" s="54"/>
      <c r="C182" s="56" t="s">
        <v>694</v>
      </c>
      <c r="D182" s="143"/>
      <c r="E182" s="140"/>
    </row>
    <row r="183" spans="1:5" ht="38.25" x14ac:dyDescent="0.25">
      <c r="A183" s="148" t="s">
        <v>320</v>
      </c>
      <c r="B183" s="54"/>
      <c r="C183" s="56" t="s">
        <v>1410</v>
      </c>
      <c r="D183" s="143"/>
      <c r="E183" s="140"/>
    </row>
    <row r="184" spans="1:5" ht="153" x14ac:dyDescent="0.25">
      <c r="A184" s="144" t="s">
        <v>320</v>
      </c>
      <c r="B184" s="54"/>
      <c r="C184" s="56" t="s">
        <v>1593</v>
      </c>
      <c r="D184" s="143"/>
      <c r="E184" s="140"/>
    </row>
    <row r="185" spans="1:5" ht="76.5" x14ac:dyDescent="0.25">
      <c r="A185" s="144" t="s">
        <v>58</v>
      </c>
      <c r="B185" s="54"/>
      <c r="C185" s="56" t="s">
        <v>654</v>
      </c>
      <c r="D185" s="143"/>
      <c r="E185" s="140"/>
    </row>
    <row r="186" spans="1:5" ht="38.25" x14ac:dyDescent="0.25">
      <c r="A186" s="144" t="s">
        <v>58</v>
      </c>
      <c r="B186" s="54"/>
      <c r="C186" s="57" t="s">
        <v>166</v>
      </c>
      <c r="D186" s="143"/>
      <c r="E186" s="140"/>
    </row>
    <row r="187" spans="1:5" ht="25.5" x14ac:dyDescent="0.25">
      <c r="A187" s="144" t="s">
        <v>58</v>
      </c>
      <c r="B187" s="54"/>
      <c r="C187" s="56" t="s">
        <v>59</v>
      </c>
      <c r="D187" s="143"/>
      <c r="E187" s="140"/>
    </row>
    <row r="188" spans="1:5" ht="51" x14ac:dyDescent="0.25">
      <c r="A188" s="144" t="s">
        <v>310</v>
      </c>
      <c r="B188" s="54"/>
      <c r="C188" s="56" t="s">
        <v>655</v>
      </c>
      <c r="D188" s="143"/>
      <c r="E188" s="140"/>
    </row>
    <row r="189" spans="1:5" ht="51" x14ac:dyDescent="0.25">
      <c r="A189" s="144" t="s">
        <v>310</v>
      </c>
      <c r="B189" s="54"/>
      <c r="C189" s="56" t="s">
        <v>656</v>
      </c>
      <c r="D189" s="143"/>
      <c r="E189" s="140"/>
    </row>
    <row r="190" spans="1:5" ht="63.75" x14ac:dyDescent="0.25">
      <c r="A190" s="144" t="s">
        <v>60</v>
      </c>
      <c r="B190" s="54"/>
      <c r="C190" s="56" t="s">
        <v>61</v>
      </c>
      <c r="D190" s="143"/>
      <c r="E190" s="140"/>
    </row>
    <row r="191" spans="1:5" ht="38.25" x14ac:dyDescent="0.25">
      <c r="A191" s="144" t="s">
        <v>60</v>
      </c>
      <c r="B191" s="54"/>
      <c r="C191" s="56" t="s">
        <v>62</v>
      </c>
      <c r="D191" s="143"/>
      <c r="E191" s="140"/>
    </row>
    <row r="192" spans="1:5" ht="13.5" customHeight="1" x14ac:dyDescent="0.25">
      <c r="A192" s="137" t="s">
        <v>63</v>
      </c>
      <c r="B192" s="63"/>
      <c r="C192" s="63"/>
      <c r="D192" s="147"/>
      <c r="E192" s="140"/>
    </row>
    <row r="193" spans="1:5" ht="63.75" x14ac:dyDescent="0.25">
      <c r="A193" s="144" t="s">
        <v>64</v>
      </c>
      <c r="B193" s="54"/>
      <c r="C193" s="56" t="s">
        <v>65</v>
      </c>
      <c r="D193" s="143"/>
      <c r="E193" s="140"/>
    </row>
    <row r="194" spans="1:5" ht="63.75" x14ac:dyDescent="0.25">
      <c r="A194" s="144" t="s">
        <v>66</v>
      </c>
      <c r="B194" s="54"/>
      <c r="C194" s="56" t="s">
        <v>67</v>
      </c>
      <c r="D194" s="143"/>
      <c r="E194" s="140"/>
    </row>
    <row r="195" spans="1:5" ht="51" x14ac:dyDescent="0.25">
      <c r="A195" s="144" t="s">
        <v>68</v>
      </c>
      <c r="B195" s="54"/>
      <c r="C195" s="55" t="s">
        <v>534</v>
      </c>
      <c r="D195" s="143"/>
      <c r="E195" s="140"/>
    </row>
    <row r="196" spans="1:5" ht="38.25" x14ac:dyDescent="0.25">
      <c r="A196" s="144" t="s">
        <v>68</v>
      </c>
      <c r="B196" s="54"/>
      <c r="C196" s="55" t="s">
        <v>695</v>
      </c>
      <c r="D196" s="143"/>
      <c r="E196" s="140"/>
    </row>
    <row r="197" spans="1:5" ht="63.75" x14ac:dyDescent="0.25">
      <c r="A197" s="144" t="s">
        <v>69</v>
      </c>
      <c r="B197" s="54"/>
      <c r="C197" s="56" t="s">
        <v>70</v>
      </c>
      <c r="D197" s="143"/>
      <c r="E197" s="140"/>
    </row>
    <row r="198" spans="1:5" ht="51" x14ac:dyDescent="0.25">
      <c r="A198" s="144" t="s">
        <v>707</v>
      </c>
      <c r="B198" s="54"/>
      <c r="C198" s="56" t="s">
        <v>708</v>
      </c>
      <c r="D198" s="143"/>
      <c r="E198" s="140"/>
    </row>
    <row r="199" spans="1:5" ht="13.5" customHeight="1" x14ac:dyDescent="0.25">
      <c r="A199" s="137" t="s">
        <v>71</v>
      </c>
      <c r="B199" s="63"/>
      <c r="C199" s="63"/>
      <c r="D199" s="147"/>
      <c r="E199" s="140"/>
    </row>
    <row r="200" spans="1:5" ht="89.25" x14ac:dyDescent="0.25">
      <c r="A200" s="144" t="s">
        <v>72</v>
      </c>
      <c r="B200" s="54"/>
      <c r="C200" s="56" t="s">
        <v>81</v>
      </c>
      <c r="D200" s="143"/>
      <c r="E200" s="140"/>
    </row>
    <row r="201" spans="1:5" ht="76.5" x14ac:dyDescent="0.25">
      <c r="A201" s="144" t="s">
        <v>72</v>
      </c>
      <c r="B201" s="54"/>
      <c r="C201" s="55" t="s">
        <v>535</v>
      </c>
      <c r="D201" s="143"/>
      <c r="E201" s="140"/>
    </row>
    <row r="202" spans="1:5" ht="51" x14ac:dyDescent="0.25">
      <c r="A202" s="144" t="s">
        <v>72</v>
      </c>
      <c r="B202" s="54"/>
      <c r="C202" s="56" t="s">
        <v>82</v>
      </c>
      <c r="D202" s="143"/>
      <c r="E202" s="140"/>
    </row>
    <row r="203" spans="1:5" ht="76.5" x14ac:dyDescent="0.25">
      <c r="A203" s="144" t="s">
        <v>73</v>
      </c>
      <c r="B203" s="54"/>
      <c r="C203" s="56" t="s">
        <v>83</v>
      </c>
      <c r="D203" s="143"/>
      <c r="E203" s="140"/>
    </row>
    <row r="204" spans="1:5" ht="25.5" x14ac:dyDescent="0.25">
      <c r="A204" s="144" t="s">
        <v>667</v>
      </c>
      <c r="B204" s="54"/>
      <c r="C204" s="56" t="s">
        <v>84</v>
      </c>
      <c r="D204" s="143"/>
      <c r="E204" s="140"/>
    </row>
    <row r="205" spans="1:5" ht="38.25" x14ac:dyDescent="0.25">
      <c r="A205" s="144" t="s">
        <v>667</v>
      </c>
      <c r="B205" s="54"/>
      <c r="C205" s="56" t="s">
        <v>85</v>
      </c>
      <c r="D205" s="143"/>
      <c r="E205" s="140"/>
    </row>
    <row r="206" spans="1:5" ht="63.75" x14ac:dyDescent="0.25">
      <c r="A206" s="144" t="s">
        <v>667</v>
      </c>
      <c r="B206" s="54"/>
      <c r="C206" s="56" t="s">
        <v>614</v>
      </c>
      <c r="D206" s="116"/>
      <c r="E206" s="140"/>
    </row>
    <row r="207" spans="1:5" ht="89.25" x14ac:dyDescent="0.25">
      <c r="A207" s="144" t="s">
        <v>667</v>
      </c>
      <c r="B207" s="54"/>
      <c r="C207" s="56" t="s">
        <v>615</v>
      </c>
      <c r="D207" s="116"/>
      <c r="E207" s="140"/>
    </row>
    <row r="208" spans="1:5" ht="178.5" x14ac:dyDescent="0.25">
      <c r="A208" s="144" t="s">
        <v>667</v>
      </c>
      <c r="B208" s="54"/>
      <c r="C208" s="56" t="s">
        <v>1544</v>
      </c>
      <c r="D208" s="116"/>
      <c r="E208" s="140"/>
    </row>
    <row r="209" spans="1:5" ht="51" x14ac:dyDescent="0.25">
      <c r="A209" s="144" t="s">
        <v>667</v>
      </c>
      <c r="B209" s="54"/>
      <c r="C209" s="56" t="s">
        <v>616</v>
      </c>
      <c r="D209" s="116"/>
      <c r="E209" s="140"/>
    </row>
    <row r="210" spans="1:5" ht="63.75" x14ac:dyDescent="0.25">
      <c r="A210" s="144" t="s">
        <v>667</v>
      </c>
      <c r="B210" s="54"/>
      <c r="C210" s="56" t="s">
        <v>1545</v>
      </c>
      <c r="D210" s="116"/>
      <c r="E210" s="140"/>
    </row>
    <row r="211" spans="1:5" ht="89.25" x14ac:dyDescent="0.25">
      <c r="A211" s="144" t="s">
        <v>86</v>
      </c>
      <c r="B211" s="54"/>
      <c r="C211" s="56" t="s">
        <v>87</v>
      </c>
      <c r="D211" s="143"/>
      <c r="E211" s="140"/>
    </row>
    <row r="212" spans="1:5" ht="63.75" x14ac:dyDescent="0.25">
      <c r="A212" s="144" t="s">
        <v>88</v>
      </c>
      <c r="B212" s="54"/>
      <c r="C212" s="56" t="s">
        <v>89</v>
      </c>
      <c r="D212" s="143"/>
      <c r="E212" s="140"/>
    </row>
    <row r="213" spans="1:5" ht="13.5" customHeight="1" x14ac:dyDescent="0.25">
      <c r="A213" s="137" t="s">
        <v>90</v>
      </c>
      <c r="B213" s="63"/>
      <c r="C213" s="63"/>
      <c r="D213" s="147"/>
      <c r="E213" s="140"/>
    </row>
    <row r="214" spans="1:5" ht="13.5" customHeight="1" x14ac:dyDescent="0.25">
      <c r="A214" s="137" t="s">
        <v>92</v>
      </c>
      <c r="B214" s="63"/>
      <c r="C214" s="63"/>
      <c r="D214" s="147"/>
      <c r="E214" s="140"/>
    </row>
    <row r="215" spans="1:5" ht="25.5" x14ac:dyDescent="0.25">
      <c r="A215" s="144" t="s">
        <v>91</v>
      </c>
      <c r="B215" s="54"/>
      <c r="C215" s="56" t="s">
        <v>93</v>
      </c>
      <c r="D215" s="143"/>
      <c r="E215" s="140"/>
    </row>
    <row r="216" spans="1:5" ht="25.5" x14ac:dyDescent="0.25">
      <c r="A216" s="144" t="s">
        <v>94</v>
      </c>
      <c r="B216" s="54"/>
      <c r="C216" s="56" t="s">
        <v>156</v>
      </c>
      <c r="D216" s="143"/>
      <c r="E216" s="140"/>
    </row>
    <row r="217" spans="1:5" ht="25.5" x14ac:dyDescent="0.25">
      <c r="A217" s="144" t="s">
        <v>1496</v>
      </c>
      <c r="B217" s="54"/>
      <c r="C217" s="56" t="s">
        <v>95</v>
      </c>
      <c r="D217" s="143"/>
      <c r="E217" s="140"/>
    </row>
    <row r="218" spans="1:5" ht="13.5" customHeight="1" x14ac:dyDescent="0.25">
      <c r="A218" s="137" t="s">
        <v>96</v>
      </c>
      <c r="B218" s="63"/>
      <c r="C218" s="63"/>
      <c r="D218" s="147"/>
      <c r="E218" s="140"/>
    </row>
    <row r="219" spans="1:5" ht="63.75" x14ac:dyDescent="0.25">
      <c r="A219" s="148" t="s">
        <v>1497</v>
      </c>
      <c r="B219" s="54"/>
      <c r="C219" s="56" t="s">
        <v>1411</v>
      </c>
      <c r="D219" s="143"/>
      <c r="E219" s="140"/>
    </row>
    <row r="220" spans="1:5" ht="63.75" x14ac:dyDescent="0.25">
      <c r="A220" s="144" t="s">
        <v>97</v>
      </c>
      <c r="B220" s="54"/>
      <c r="C220" s="56" t="s">
        <v>98</v>
      </c>
      <c r="D220" s="143"/>
      <c r="E220" s="140"/>
    </row>
    <row r="221" spans="1:5" ht="63.75" x14ac:dyDescent="0.25">
      <c r="A221" s="144" t="s">
        <v>97</v>
      </c>
      <c r="B221" s="54"/>
      <c r="C221" s="56" t="s">
        <v>129</v>
      </c>
      <c r="D221" s="143"/>
      <c r="E221" s="140"/>
    </row>
    <row r="222" spans="1:5" ht="102" x14ac:dyDescent="0.25">
      <c r="A222" s="144" t="s">
        <v>99</v>
      </c>
      <c r="B222" s="54"/>
      <c r="C222" s="56" t="s">
        <v>130</v>
      </c>
      <c r="D222" s="143"/>
      <c r="E222" s="140"/>
    </row>
    <row r="223" spans="1:5" ht="114.75" x14ac:dyDescent="0.25">
      <c r="A223" s="144" t="s">
        <v>100</v>
      </c>
      <c r="B223" s="54"/>
      <c r="C223" s="56" t="s">
        <v>101</v>
      </c>
      <c r="D223" s="143"/>
      <c r="E223" s="140"/>
    </row>
    <row r="224" spans="1:5" ht="76.5" x14ac:dyDescent="0.25">
      <c r="A224" s="144" t="s">
        <v>100</v>
      </c>
      <c r="B224" s="54"/>
      <c r="C224" s="56" t="s">
        <v>155</v>
      </c>
      <c r="D224" s="143"/>
      <c r="E224" s="140"/>
    </row>
    <row r="225" spans="1:5" ht="114.75" x14ac:dyDescent="0.25">
      <c r="A225" s="144" t="s">
        <v>1498</v>
      </c>
      <c r="B225" s="54"/>
      <c r="C225" s="56" t="s">
        <v>686</v>
      </c>
      <c r="D225" s="143"/>
      <c r="E225" s="140"/>
    </row>
    <row r="226" spans="1:5" ht="102" x14ac:dyDescent="0.25">
      <c r="A226" s="144" t="s">
        <v>102</v>
      </c>
      <c r="B226" s="54"/>
      <c r="C226" s="56" t="s">
        <v>131</v>
      </c>
      <c r="D226" s="143"/>
      <c r="E226" s="140"/>
    </row>
    <row r="227" spans="1:5" ht="13.5" customHeight="1" x14ac:dyDescent="0.25">
      <c r="A227" s="137" t="s">
        <v>106</v>
      </c>
      <c r="B227" s="63"/>
      <c r="C227" s="63"/>
      <c r="D227" s="147"/>
      <c r="E227" s="140"/>
    </row>
    <row r="228" spans="1:5" ht="63.75" x14ac:dyDescent="0.25">
      <c r="A228" s="144" t="s">
        <v>103</v>
      </c>
      <c r="B228" s="54"/>
      <c r="C228" s="56" t="s">
        <v>104</v>
      </c>
      <c r="D228" s="143"/>
      <c r="E228" s="140"/>
    </row>
    <row r="229" spans="1:5" ht="63.75" x14ac:dyDescent="0.25">
      <c r="A229" s="144" t="s">
        <v>105</v>
      </c>
      <c r="B229" s="54"/>
      <c r="C229" s="55" t="s">
        <v>536</v>
      </c>
      <c r="D229" s="143"/>
      <c r="E229" s="140"/>
    </row>
    <row r="230" spans="1:5" ht="102" x14ac:dyDescent="0.25">
      <c r="A230" s="144" t="s">
        <v>105</v>
      </c>
      <c r="B230" s="54"/>
      <c r="C230" s="55" t="s">
        <v>537</v>
      </c>
      <c r="D230" s="143"/>
      <c r="E230" s="140"/>
    </row>
    <row r="231" spans="1:5" ht="89.25" x14ac:dyDescent="0.25">
      <c r="A231" s="144" t="s">
        <v>105</v>
      </c>
      <c r="B231" s="54"/>
      <c r="C231" s="55" t="s">
        <v>538</v>
      </c>
      <c r="D231" s="143"/>
      <c r="E231" s="140"/>
    </row>
    <row r="232" spans="1:5" ht="76.5" x14ac:dyDescent="0.25">
      <c r="A232" s="144" t="s">
        <v>105</v>
      </c>
      <c r="B232" s="54"/>
      <c r="C232" s="55" t="s">
        <v>539</v>
      </c>
      <c r="D232" s="143"/>
      <c r="E232" s="140"/>
    </row>
    <row r="233" spans="1:5" ht="89.25" x14ac:dyDescent="0.25">
      <c r="A233" s="144" t="s">
        <v>105</v>
      </c>
      <c r="B233" s="54"/>
      <c r="C233" s="55" t="s">
        <v>540</v>
      </c>
      <c r="D233" s="143"/>
      <c r="E233" s="140"/>
    </row>
    <row r="234" spans="1:5" ht="13.5" customHeight="1" x14ac:dyDescent="0.25">
      <c r="A234" s="137" t="s">
        <v>108</v>
      </c>
      <c r="B234" s="63"/>
      <c r="C234" s="63"/>
      <c r="D234" s="147"/>
      <c r="E234" s="140"/>
    </row>
    <row r="235" spans="1:5" ht="102" x14ac:dyDescent="0.25">
      <c r="A235" s="144" t="s">
        <v>311</v>
      </c>
      <c r="B235" s="54"/>
      <c r="C235" s="56" t="s">
        <v>321</v>
      </c>
      <c r="D235" s="143"/>
      <c r="E235" s="140"/>
    </row>
    <row r="236" spans="1:5" ht="63.75" x14ac:dyDescent="0.25">
      <c r="A236" s="144" t="s">
        <v>311</v>
      </c>
      <c r="B236" s="54"/>
      <c r="C236" s="55" t="s">
        <v>541</v>
      </c>
      <c r="D236" s="143"/>
      <c r="E236" s="140"/>
    </row>
    <row r="237" spans="1:5" ht="63.75" x14ac:dyDescent="0.25">
      <c r="A237" s="144" t="s">
        <v>311</v>
      </c>
      <c r="B237" s="54"/>
      <c r="C237" s="56" t="s">
        <v>633</v>
      </c>
      <c r="D237" s="143"/>
      <c r="E237" s="140"/>
    </row>
    <row r="238" spans="1:5" ht="63.75" x14ac:dyDescent="0.25">
      <c r="A238" s="144" t="s">
        <v>668</v>
      </c>
      <c r="B238" s="54"/>
      <c r="C238" s="56" t="s">
        <v>132</v>
      </c>
      <c r="D238" s="143"/>
      <c r="E238" s="140"/>
    </row>
    <row r="239" spans="1:5" ht="38.25" x14ac:dyDescent="0.25">
      <c r="A239" s="144" t="s">
        <v>668</v>
      </c>
      <c r="B239" s="54"/>
      <c r="C239" s="56" t="s">
        <v>107</v>
      </c>
      <c r="D239" s="143"/>
      <c r="E239" s="140"/>
    </row>
    <row r="240" spans="1:5" ht="144" customHeight="1" x14ac:dyDescent="0.25">
      <c r="A240" s="144" t="s">
        <v>668</v>
      </c>
      <c r="B240" s="54"/>
      <c r="C240" s="56" t="s">
        <v>772</v>
      </c>
      <c r="D240" s="116"/>
      <c r="E240" s="140"/>
    </row>
    <row r="241" spans="1:5" ht="13.5" customHeight="1" x14ac:dyDescent="0.25">
      <c r="A241" s="137" t="s">
        <v>109</v>
      </c>
      <c r="B241" s="63"/>
      <c r="C241" s="63"/>
      <c r="D241" s="147"/>
      <c r="E241" s="140"/>
    </row>
    <row r="242" spans="1:5" ht="13.5" customHeight="1" x14ac:dyDescent="0.25">
      <c r="A242" s="137" t="s">
        <v>290</v>
      </c>
      <c r="B242" s="63"/>
      <c r="C242" s="63"/>
      <c r="D242" s="147"/>
      <c r="E242" s="140"/>
    </row>
    <row r="243" spans="1:5" ht="63.75" x14ac:dyDescent="0.25">
      <c r="A243" s="144" t="s">
        <v>312</v>
      </c>
      <c r="B243" s="54"/>
      <c r="C243" s="56" t="s">
        <v>322</v>
      </c>
      <c r="D243" s="143"/>
      <c r="E243" s="140"/>
    </row>
    <row r="244" spans="1:5" ht="114.75" x14ac:dyDescent="0.25">
      <c r="A244" s="144" t="s">
        <v>312</v>
      </c>
      <c r="B244" s="54"/>
      <c r="C244" s="55" t="s">
        <v>696</v>
      </c>
      <c r="D244" s="143"/>
      <c r="E244" s="140"/>
    </row>
    <row r="245" spans="1:5" ht="63.75" x14ac:dyDescent="0.25">
      <c r="A245" s="144" t="s">
        <v>312</v>
      </c>
      <c r="B245" s="54"/>
      <c r="C245" s="56" t="s">
        <v>323</v>
      </c>
      <c r="D245" s="149"/>
      <c r="E245" s="140"/>
    </row>
    <row r="246" spans="1:5" ht="140.25" x14ac:dyDescent="0.25">
      <c r="A246" s="144" t="s">
        <v>312</v>
      </c>
      <c r="B246" s="54"/>
      <c r="C246" s="55" t="s">
        <v>542</v>
      </c>
      <c r="D246" s="143"/>
      <c r="E246" s="140"/>
    </row>
    <row r="247" spans="1:5" ht="63.75" x14ac:dyDescent="0.25">
      <c r="A247" s="144" t="s">
        <v>313</v>
      </c>
      <c r="B247" s="54"/>
      <c r="C247" s="55" t="s">
        <v>543</v>
      </c>
      <c r="D247" s="143"/>
      <c r="E247" s="140"/>
    </row>
    <row r="248" spans="1:5" ht="25.5" x14ac:dyDescent="0.25">
      <c r="A248" s="144" t="s">
        <v>314</v>
      </c>
      <c r="B248" s="54"/>
      <c r="C248" s="56" t="s">
        <v>110</v>
      </c>
      <c r="D248" s="143"/>
      <c r="E248" s="140"/>
    </row>
    <row r="249" spans="1:5" ht="13.5" customHeight="1" x14ac:dyDescent="0.25">
      <c r="A249" s="137" t="s">
        <v>111</v>
      </c>
      <c r="B249" s="63"/>
      <c r="C249" s="63"/>
      <c r="D249" s="147"/>
      <c r="E249" s="140"/>
    </row>
    <row r="250" spans="1:5" ht="51" x14ac:dyDescent="0.25">
      <c r="A250" s="144" t="s">
        <v>112</v>
      </c>
      <c r="B250" s="54"/>
      <c r="C250" s="59" t="s">
        <v>544</v>
      </c>
      <c r="D250" s="143"/>
      <c r="E250" s="140"/>
    </row>
    <row r="251" spans="1:5" ht="76.5" x14ac:dyDescent="0.25">
      <c r="A251" s="144" t="s">
        <v>112</v>
      </c>
      <c r="B251" s="54"/>
      <c r="C251" s="59" t="s">
        <v>697</v>
      </c>
      <c r="D251" s="143"/>
      <c r="E251" s="140"/>
    </row>
    <row r="252" spans="1:5" ht="51" x14ac:dyDescent="0.25">
      <c r="A252" s="144" t="s">
        <v>112</v>
      </c>
      <c r="B252" s="54"/>
      <c r="C252" s="60" t="s">
        <v>545</v>
      </c>
      <c r="D252" s="143"/>
      <c r="E252" s="140"/>
    </row>
    <row r="253" spans="1:5" ht="51" x14ac:dyDescent="0.25">
      <c r="A253" s="144" t="s">
        <v>112</v>
      </c>
      <c r="B253" s="54"/>
      <c r="C253" s="60" t="s">
        <v>546</v>
      </c>
      <c r="D253" s="143"/>
      <c r="E253" s="140"/>
    </row>
    <row r="254" spans="1:5" ht="38.25" x14ac:dyDescent="0.25">
      <c r="A254" s="144" t="s">
        <v>112</v>
      </c>
      <c r="B254" s="54"/>
      <c r="C254" s="60" t="s">
        <v>547</v>
      </c>
      <c r="D254" s="143"/>
      <c r="E254" s="140"/>
    </row>
    <row r="255" spans="1:5" ht="51" x14ac:dyDescent="0.25">
      <c r="A255" s="144" t="s">
        <v>112</v>
      </c>
      <c r="B255" s="54"/>
      <c r="C255" s="60" t="s">
        <v>548</v>
      </c>
      <c r="D255" s="143"/>
      <c r="E255" s="140"/>
    </row>
    <row r="256" spans="1:5" ht="38.25" x14ac:dyDescent="0.25">
      <c r="A256" s="144" t="s">
        <v>112</v>
      </c>
      <c r="B256" s="54"/>
      <c r="C256" s="60" t="s">
        <v>549</v>
      </c>
      <c r="D256" s="143"/>
      <c r="E256" s="140"/>
    </row>
    <row r="257" spans="1:5" ht="13.5" customHeight="1" x14ac:dyDescent="0.25">
      <c r="A257" s="137" t="s">
        <v>114</v>
      </c>
      <c r="B257" s="63"/>
      <c r="C257" s="63"/>
      <c r="D257" s="147"/>
      <c r="E257" s="140"/>
    </row>
    <row r="258" spans="1:5" ht="63.75" x14ac:dyDescent="0.25">
      <c r="A258" s="144" t="s">
        <v>113</v>
      </c>
      <c r="B258" s="54"/>
      <c r="C258" s="60" t="s">
        <v>550</v>
      </c>
      <c r="D258" s="116"/>
      <c r="E258" s="140"/>
    </row>
    <row r="259" spans="1:5" ht="51" x14ac:dyDescent="0.25">
      <c r="A259" s="144" t="s">
        <v>113</v>
      </c>
      <c r="B259" s="54"/>
      <c r="C259" s="60" t="s">
        <v>551</v>
      </c>
      <c r="D259" s="116"/>
      <c r="E259" s="140"/>
    </row>
    <row r="260" spans="1:5" ht="38.25" x14ac:dyDescent="0.25">
      <c r="A260" s="144" t="s">
        <v>113</v>
      </c>
      <c r="B260" s="54"/>
      <c r="C260" s="60" t="s">
        <v>552</v>
      </c>
      <c r="D260" s="116"/>
      <c r="E260" s="140"/>
    </row>
    <row r="261" spans="1:5" ht="13.5" customHeight="1" x14ac:dyDescent="0.25">
      <c r="A261" s="137" t="s">
        <v>115</v>
      </c>
      <c r="B261" s="63"/>
      <c r="C261" s="63"/>
      <c r="D261" s="147"/>
      <c r="E261" s="140"/>
    </row>
    <row r="262" spans="1:5" ht="89.25" x14ac:dyDescent="0.25">
      <c r="A262" s="144" t="s">
        <v>116</v>
      </c>
      <c r="B262" s="54"/>
      <c r="C262" s="56" t="s">
        <v>133</v>
      </c>
      <c r="D262" s="116"/>
      <c r="E262" s="140"/>
    </row>
    <row r="263" spans="1:5" ht="25.5" x14ac:dyDescent="0.25">
      <c r="A263" s="144" t="s">
        <v>117</v>
      </c>
      <c r="B263" s="54"/>
      <c r="C263" s="56" t="s">
        <v>629</v>
      </c>
      <c r="D263" s="116"/>
      <c r="E263" s="140"/>
    </row>
    <row r="264" spans="1:5" ht="76.5" x14ac:dyDescent="0.25">
      <c r="A264" s="144" t="s">
        <v>117</v>
      </c>
      <c r="B264" s="54"/>
      <c r="C264" s="55" t="s">
        <v>630</v>
      </c>
      <c r="D264" s="116"/>
      <c r="E264" s="140"/>
    </row>
    <row r="265" spans="1:5" ht="63.75" x14ac:dyDescent="0.25">
      <c r="A265" s="144" t="s">
        <v>553</v>
      </c>
      <c r="B265" s="54"/>
      <c r="C265" s="55" t="s">
        <v>631</v>
      </c>
      <c r="D265" s="116"/>
      <c r="E265" s="140"/>
    </row>
    <row r="266" spans="1:5" ht="38.25" x14ac:dyDescent="0.25">
      <c r="A266" s="144" t="s">
        <v>315</v>
      </c>
      <c r="B266" s="54"/>
      <c r="C266" s="59" t="s">
        <v>554</v>
      </c>
      <c r="D266" s="116"/>
      <c r="E266" s="140"/>
    </row>
    <row r="267" spans="1:5" ht="114.75" x14ac:dyDescent="0.25">
      <c r="A267" s="144" t="s">
        <v>315</v>
      </c>
      <c r="B267" s="54"/>
      <c r="C267" s="60" t="s">
        <v>1412</v>
      </c>
      <c r="D267" s="116"/>
      <c r="E267" s="140"/>
    </row>
    <row r="268" spans="1:5" ht="153" x14ac:dyDescent="0.25">
      <c r="A268" s="144" t="s">
        <v>315</v>
      </c>
      <c r="B268" s="54"/>
      <c r="C268" s="60" t="s">
        <v>1594</v>
      </c>
      <c r="D268" s="116"/>
      <c r="E268" s="140"/>
    </row>
    <row r="269" spans="1:5" ht="191.25" x14ac:dyDescent="0.25">
      <c r="A269" s="148" t="s">
        <v>315</v>
      </c>
      <c r="B269" s="54"/>
      <c r="C269" s="60" t="s">
        <v>1413</v>
      </c>
      <c r="D269" s="116"/>
      <c r="E269" s="140"/>
    </row>
    <row r="270" spans="1:5" ht="89.25" x14ac:dyDescent="0.25">
      <c r="A270" s="144" t="s">
        <v>316</v>
      </c>
      <c r="B270" s="54"/>
      <c r="C270" s="60" t="s">
        <v>632</v>
      </c>
      <c r="D270" s="116"/>
      <c r="E270" s="140"/>
    </row>
    <row r="271" spans="1:5" ht="25.5" x14ac:dyDescent="0.25">
      <c r="A271" s="144" t="s">
        <v>316</v>
      </c>
      <c r="B271" s="54"/>
      <c r="C271" s="60" t="s">
        <v>555</v>
      </c>
      <c r="D271" s="116"/>
      <c r="E271" s="140"/>
    </row>
    <row r="272" spans="1:5" ht="38.25" x14ac:dyDescent="0.25">
      <c r="A272" s="144" t="s">
        <v>316</v>
      </c>
      <c r="B272" s="54"/>
      <c r="C272" s="60" t="s">
        <v>556</v>
      </c>
      <c r="D272" s="116"/>
      <c r="E272" s="140"/>
    </row>
    <row r="273" spans="1:5" ht="51" x14ac:dyDescent="0.25">
      <c r="A273" s="144" t="s">
        <v>316</v>
      </c>
      <c r="B273" s="54"/>
      <c r="C273" s="60" t="s">
        <v>557</v>
      </c>
      <c r="D273" s="116"/>
      <c r="E273" s="140"/>
    </row>
    <row r="274" spans="1:5" ht="25.5" x14ac:dyDescent="0.25">
      <c r="A274" s="144" t="s">
        <v>316</v>
      </c>
      <c r="B274" s="54"/>
      <c r="C274" s="60" t="s">
        <v>558</v>
      </c>
      <c r="D274" s="116"/>
      <c r="E274" s="140"/>
    </row>
    <row r="275" spans="1:5" ht="25.5" x14ac:dyDescent="0.25">
      <c r="A275" s="144" t="s">
        <v>316</v>
      </c>
      <c r="B275" s="54"/>
      <c r="C275" s="60" t="s">
        <v>559</v>
      </c>
      <c r="D275" s="116"/>
      <c r="E275" s="140"/>
    </row>
    <row r="276" spans="1:5" ht="13.5" customHeight="1" x14ac:dyDescent="0.25">
      <c r="A276" s="137" t="s">
        <v>118</v>
      </c>
      <c r="B276" s="63"/>
      <c r="C276" s="63"/>
      <c r="D276" s="147"/>
      <c r="E276" s="140"/>
    </row>
    <row r="277" spans="1:5" ht="63.75" x14ac:dyDescent="0.25">
      <c r="A277" s="144" t="s">
        <v>119</v>
      </c>
      <c r="B277" s="54"/>
      <c r="C277" s="56" t="s">
        <v>134</v>
      </c>
      <c r="D277" s="143"/>
      <c r="E277" s="140"/>
    </row>
    <row r="278" spans="1:5" ht="51" x14ac:dyDescent="0.25">
      <c r="A278" s="144" t="s">
        <v>120</v>
      </c>
      <c r="B278" s="54"/>
      <c r="C278" s="56" t="s">
        <v>135</v>
      </c>
      <c r="D278" s="143"/>
      <c r="E278" s="140"/>
    </row>
    <row r="279" spans="1:5" ht="38.25" x14ac:dyDescent="0.25">
      <c r="A279" s="144" t="s">
        <v>669</v>
      </c>
      <c r="B279" s="54"/>
      <c r="C279" s="56" t="s">
        <v>121</v>
      </c>
      <c r="D279" s="143"/>
      <c r="E279" s="140"/>
    </row>
    <row r="280" spans="1:5" s="4" customFormat="1" ht="140.25" x14ac:dyDescent="0.25">
      <c r="A280" s="144" t="s">
        <v>669</v>
      </c>
      <c r="B280" s="61"/>
      <c r="C280" s="56" t="s">
        <v>610</v>
      </c>
      <c r="D280" s="150"/>
      <c r="E280" s="141"/>
    </row>
    <row r="281" spans="1:5" s="4" customFormat="1" ht="127.5" x14ac:dyDescent="0.25">
      <c r="A281" s="144" t="s">
        <v>669</v>
      </c>
      <c r="B281" s="61"/>
      <c r="C281" s="56" t="s">
        <v>611</v>
      </c>
      <c r="D281" s="150"/>
      <c r="E281" s="141"/>
    </row>
    <row r="282" spans="1:5" s="4" customFormat="1" ht="76.5" x14ac:dyDescent="0.25">
      <c r="A282" s="144" t="s">
        <v>669</v>
      </c>
      <c r="B282" s="61"/>
      <c r="C282" s="56" t="s">
        <v>612</v>
      </c>
      <c r="D282" s="150"/>
      <c r="E282" s="141"/>
    </row>
    <row r="283" spans="1:5" s="4" customFormat="1" ht="89.25" x14ac:dyDescent="0.25">
      <c r="A283" s="144" t="s">
        <v>669</v>
      </c>
      <c r="B283" s="61"/>
      <c r="C283" s="56" t="s">
        <v>613</v>
      </c>
      <c r="D283" s="150"/>
      <c r="E283" s="141"/>
    </row>
    <row r="284" spans="1:5" ht="51" x14ac:dyDescent="0.25">
      <c r="A284" s="144" t="s">
        <v>122</v>
      </c>
      <c r="B284" s="54"/>
      <c r="C284" s="60" t="s">
        <v>560</v>
      </c>
      <c r="D284" s="143"/>
      <c r="E284" s="140"/>
    </row>
    <row r="285" spans="1:5" ht="89.25" x14ac:dyDescent="0.25">
      <c r="A285" s="146" t="s">
        <v>711</v>
      </c>
      <c r="B285" s="54"/>
      <c r="C285" s="60" t="s">
        <v>712</v>
      </c>
      <c r="D285" s="143"/>
      <c r="E285" s="140"/>
    </row>
    <row r="286" spans="1:5" ht="76.5" x14ac:dyDescent="0.25">
      <c r="A286" s="146" t="s">
        <v>711</v>
      </c>
      <c r="B286" s="54"/>
      <c r="C286" s="60" t="s">
        <v>713</v>
      </c>
      <c r="D286" s="143"/>
      <c r="E286" s="140"/>
    </row>
    <row r="287" spans="1:5" ht="63.75" x14ac:dyDescent="0.25">
      <c r="A287" s="144" t="s">
        <v>122</v>
      </c>
      <c r="B287" s="54"/>
      <c r="C287" s="60" t="s">
        <v>561</v>
      </c>
      <c r="D287" s="143"/>
      <c r="E287" s="140"/>
    </row>
    <row r="288" spans="1:5" ht="63.75" x14ac:dyDescent="0.25">
      <c r="A288" s="144" t="s">
        <v>122</v>
      </c>
      <c r="B288" s="54"/>
      <c r="C288" s="60" t="s">
        <v>628</v>
      </c>
      <c r="D288" s="143"/>
      <c r="E288" s="140"/>
    </row>
    <row r="289" spans="1:5" ht="13.5" customHeight="1" x14ac:dyDescent="0.25">
      <c r="A289" s="137" t="s">
        <v>123</v>
      </c>
      <c r="B289" s="63"/>
      <c r="C289" s="63"/>
      <c r="D289" s="147"/>
      <c r="E289" s="140"/>
    </row>
    <row r="290" spans="1:5" ht="51" x14ac:dyDescent="0.25">
      <c r="A290" s="144" t="s">
        <v>1499</v>
      </c>
      <c r="B290" s="54"/>
      <c r="C290" s="56" t="s">
        <v>136</v>
      </c>
      <c r="D290" s="143"/>
      <c r="E290" s="140"/>
    </row>
    <row r="291" spans="1:5" ht="51" x14ac:dyDescent="0.25">
      <c r="A291" s="144" t="s">
        <v>124</v>
      </c>
      <c r="B291" s="54"/>
      <c r="C291" s="56" t="s">
        <v>125</v>
      </c>
      <c r="D291" s="143"/>
      <c r="E291" s="140"/>
    </row>
    <row r="292" spans="1:5" ht="63.75" x14ac:dyDescent="0.25">
      <c r="A292" s="144" t="s">
        <v>126</v>
      </c>
      <c r="B292" s="54"/>
      <c r="C292" s="60" t="s">
        <v>562</v>
      </c>
      <c r="D292" s="143"/>
      <c r="E292" s="140"/>
    </row>
    <row r="293" spans="1:5" ht="102" x14ac:dyDescent="0.25">
      <c r="A293" s="144" t="s">
        <v>126</v>
      </c>
      <c r="B293" s="54"/>
      <c r="C293" s="60" t="s">
        <v>627</v>
      </c>
      <c r="D293" s="143"/>
      <c r="E293" s="140"/>
    </row>
    <row r="294" spans="1:5" ht="63.75" x14ac:dyDescent="0.25">
      <c r="A294" s="144" t="s">
        <v>126</v>
      </c>
      <c r="B294" s="54"/>
      <c r="C294" s="62" t="s">
        <v>563</v>
      </c>
      <c r="D294" s="143"/>
      <c r="E294" s="140"/>
    </row>
    <row r="295" spans="1:5" ht="13.5" customHeight="1" x14ac:dyDescent="0.25">
      <c r="A295" s="137" t="s">
        <v>698</v>
      </c>
      <c r="B295" s="64"/>
      <c r="C295" s="64"/>
      <c r="D295" s="151"/>
      <c r="E295" s="140"/>
    </row>
    <row r="296" spans="1:5" ht="14.25" customHeight="1" x14ac:dyDescent="0.25">
      <c r="A296" s="152" t="s">
        <v>699</v>
      </c>
      <c r="B296" s="63"/>
      <c r="C296" s="63"/>
      <c r="D296" s="147"/>
      <c r="E296" s="140"/>
    </row>
    <row r="297" spans="1:5" ht="100.5" customHeight="1" x14ac:dyDescent="0.25">
      <c r="A297" s="303"/>
      <c r="B297" s="303"/>
      <c r="C297" s="303"/>
      <c r="D297" s="303"/>
      <c r="E297" s="140"/>
    </row>
    <row r="298" spans="1:5" x14ac:dyDescent="0.25">
      <c r="A298" s="303"/>
      <c r="B298" s="303"/>
      <c r="C298" s="303"/>
      <c r="D298" s="303"/>
      <c r="E298" s="140"/>
    </row>
    <row r="299" spans="1:5" ht="13.5" customHeight="1" x14ac:dyDescent="0.25">
      <c r="A299" s="137" t="s">
        <v>152</v>
      </c>
      <c r="B299" s="63"/>
      <c r="C299" s="63"/>
      <c r="D299" s="147"/>
      <c r="E299" s="140"/>
    </row>
    <row r="300" spans="1:5" ht="14.25" customHeight="1" x14ac:dyDescent="0.25">
      <c r="A300" s="152" t="s">
        <v>812</v>
      </c>
      <c r="B300" s="64"/>
      <c r="C300" s="64"/>
      <c r="D300" s="151"/>
      <c r="E300" s="140"/>
    </row>
    <row r="301" spans="1:5" ht="100.5" customHeight="1" x14ac:dyDescent="0.25">
      <c r="A301" s="302"/>
      <c r="B301" s="302"/>
      <c r="C301" s="302"/>
      <c r="D301" s="302"/>
      <c r="E301" s="140"/>
    </row>
    <row r="302" spans="1:5" ht="8.25" customHeight="1" x14ac:dyDescent="0.25">
      <c r="A302" s="302"/>
      <c r="B302" s="302"/>
      <c r="C302" s="302"/>
      <c r="D302" s="302"/>
      <c r="E302" s="140"/>
    </row>
    <row r="303" spans="1:5" ht="13.5" customHeight="1" x14ac:dyDescent="0.25">
      <c r="A303" s="137" t="s">
        <v>327</v>
      </c>
      <c r="B303" s="63"/>
      <c r="C303" s="63"/>
      <c r="D303" s="147"/>
      <c r="E303" s="140"/>
    </row>
    <row r="304" spans="1:5" ht="100.5" customHeight="1" x14ac:dyDescent="0.25">
      <c r="A304" s="302"/>
      <c r="B304" s="302"/>
      <c r="C304" s="302"/>
      <c r="D304" s="302"/>
      <c r="E304" s="142" t="s">
        <v>1541</v>
      </c>
    </row>
    <row r="305" spans="1:5" ht="15" customHeight="1" x14ac:dyDescent="0.25">
      <c r="A305" s="302"/>
      <c r="B305" s="302"/>
      <c r="C305" s="302"/>
      <c r="D305" s="302"/>
      <c r="E305" s="142" t="s">
        <v>1541</v>
      </c>
    </row>
    <row r="307" spans="1:5" x14ac:dyDescent="0.25">
      <c r="D307" s="2"/>
    </row>
    <row r="308" spans="1:5" x14ac:dyDescent="0.25">
      <c r="D308" s="2"/>
    </row>
    <row r="309" spans="1:5" x14ac:dyDescent="0.25">
      <c r="D309" s="3"/>
    </row>
  </sheetData>
  <sheetProtection algorithmName="SHA-512" hashValue="jYnDmnVhiCqqvlnj9FVquv0bZGyBrUSblOjJ3bm5tMFh6NHZpGWH7HEY2aflkNOwmFHUG1S96NaGYjTv6GyVVQ==" saltValue="xmjVjHd1eiXIcLpbh7/xIg==" spinCount="100000" sheet="1" objects="1" scenarios="1" formatCells="0" formatRows="0" insertRows="0"/>
  <customSheetViews>
    <customSheetView guid="{43BD92F2-C1D7-4615-B258-172EEDEA320E}" scale="115" showGridLines="0" fitToPage="1" printArea="1">
      <pageMargins left="0" right="0" top="0" bottom="0" header="0" footer="0"/>
      <printOptions horizontalCentered="1" verticalCentered="1"/>
      <pageSetup paperSize="9" fitToHeight="0" orientation="landscape" r:id="rId1"/>
    </customSheetView>
  </customSheetViews>
  <mergeCells count="3">
    <mergeCell ref="A301:D302"/>
    <mergeCell ref="A297:D298"/>
    <mergeCell ref="A304:D305"/>
  </mergeCells>
  <dataValidations count="1">
    <dataValidation type="list" allowBlank="1" showInputMessage="1" showErrorMessage="1" sqref="B26:B30 B33:B45 B47:B59 B62:B88 B127:B137 B168:B174 B176:B180 B182:B191 B193:B198 B200:B212 B215:B217 B219:B226 B228:B233 B235:B240 B243:B248 B250:B256 B258:B260 B262:B275 B277:B288 B290:B294 B140:B165 B8:B24 B90:B125">
      <formula1>lst_enquadramento</formula1>
    </dataValidation>
  </dataValidations>
  <printOptions horizontalCentered="1" verticalCentered="1"/>
  <pageMargins left="0" right="0" top="0" bottom="0" header="0" footer="0"/>
  <pageSetup paperSize="9"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rgb="FF0070C0"/>
    <pageSetUpPr fitToPage="1"/>
  </sheetPr>
  <dimension ref="A1:I146"/>
  <sheetViews>
    <sheetView showGridLines="0" zoomScaleNormal="100" workbookViewId="0">
      <selection activeCell="B8" sqref="B8"/>
    </sheetView>
  </sheetViews>
  <sheetFormatPr defaultColWidth="24.85546875" defaultRowHeight="12.75" x14ac:dyDescent="0.25"/>
  <cols>
    <col min="1" max="1" width="18.140625" style="18" customWidth="1"/>
    <col min="2" max="2" width="50.7109375" style="1" customWidth="1"/>
    <col min="3" max="3" width="0.85546875" style="18" customWidth="1"/>
    <col min="4" max="4" width="32" style="1" customWidth="1"/>
    <col min="5" max="5" width="15" style="1" customWidth="1"/>
    <col min="6" max="6" width="25.42578125" style="1" customWidth="1"/>
    <col min="7" max="16384" width="24.85546875" style="18"/>
  </cols>
  <sheetData>
    <row r="1" spans="1:9" ht="51.75" customHeight="1" x14ac:dyDescent="0.25">
      <c r="A1" s="287" t="s">
        <v>333</v>
      </c>
      <c r="B1" s="288"/>
      <c r="C1" s="288"/>
      <c r="D1" s="288"/>
      <c r="E1" s="288"/>
      <c r="F1" s="289"/>
      <c r="G1" s="153"/>
    </row>
    <row r="2" spans="1:9" ht="13.5" customHeight="1" x14ac:dyDescent="0.25">
      <c r="A2" s="314" t="s">
        <v>138</v>
      </c>
      <c r="B2" s="315"/>
      <c r="C2" s="315"/>
      <c r="D2" s="315"/>
      <c r="E2" s="315"/>
      <c r="F2" s="316"/>
      <c r="G2" s="154"/>
    </row>
    <row r="3" spans="1:9" ht="9" customHeight="1" x14ac:dyDescent="0.25">
      <c r="A3" s="155"/>
      <c r="B3" s="14"/>
      <c r="C3" s="155"/>
      <c r="D3" s="14"/>
      <c r="E3" s="14"/>
      <c r="F3" s="14"/>
    </row>
    <row r="4" spans="1:9" ht="17.25" customHeight="1" x14ac:dyDescent="0.25">
      <c r="A4" s="311" t="s">
        <v>675</v>
      </c>
      <c r="B4" s="312"/>
      <c r="C4" s="312"/>
      <c r="D4" s="312"/>
      <c r="E4" s="312"/>
      <c r="F4" s="313"/>
    </row>
    <row r="5" spans="1:9" ht="17.25" customHeight="1" x14ac:dyDescent="0.25">
      <c r="A5" s="306" t="s">
        <v>483</v>
      </c>
      <c r="B5" s="307"/>
      <c r="C5" s="307"/>
      <c r="D5" s="307"/>
      <c r="E5" s="307"/>
      <c r="F5" s="308"/>
    </row>
    <row r="6" spans="1:9" x14ac:dyDescent="0.25">
      <c r="A6" s="304" t="s">
        <v>497</v>
      </c>
      <c r="B6" s="304"/>
      <c r="C6" s="19"/>
      <c r="D6" s="304" t="s">
        <v>489</v>
      </c>
      <c r="E6" s="304"/>
      <c r="F6" s="304"/>
    </row>
    <row r="7" spans="1:9" ht="25.5" x14ac:dyDescent="0.25">
      <c r="A7" s="304"/>
      <c r="B7" s="304"/>
      <c r="D7" s="157" t="s">
        <v>488</v>
      </c>
      <c r="E7" s="157" t="s">
        <v>515</v>
      </c>
      <c r="F7" s="157" t="s">
        <v>516</v>
      </c>
    </row>
    <row r="8" spans="1:9" x14ac:dyDescent="0.25">
      <c r="A8" s="158" t="s">
        <v>75</v>
      </c>
      <c r="B8" s="159"/>
      <c r="D8" s="54"/>
      <c r="E8" s="162"/>
      <c r="F8" s="160"/>
      <c r="G8" s="67"/>
      <c r="H8" s="66" t="b">
        <f>IF(AND(LEN(CONCATENATE(REPT("0",11-LEN(E8)),E8))=11,SUM(IF(CONCATENATE(REPT("0",11-LEN(E8)),E8)=REPT({1;2;3;4;5;6;7;8;9},11),1,0))=0,SUM(IF(ISNUMBER(VALUE(MID(CONCATENATE(REPT("0",11-LEN(E8)),E8),{1;2;3;4;5;6;7;8;9;10;11},1))),0,1))=0),AND(IF(OR(11-(MOD(SUM(INT(MID(CONCATENATE(REPT("0",11-LEN(E8)),E8),{1;2;3;4;5;6;7;8;9},1))*({10;9;8;7;6;5;4;3;2})),11))=10,11-(MOD(SUM(INT(MID(CONCATENATE(REPT("0",11-LEN(E8)),E8),{1;2;3;4;5;6;7;8;9},1))*({10;9;8;7;6;5;4;3;2})),11))=11),0,11-(MOD(SUM(INT(MID(CONCATENATE(REPT("0",11-LEN(E8)),E8),{1;2;3;4;5;6;7;8;9},1))*({10;9;8;7;6;5;4;3;2})),11)))=INT(MID(CONCATENATE(REPT("0",11-LEN(E8)),E8),10,1)),IF(OR(11-(MOD(SUM(INT(MID(CONCATENATE(REPT("0",11-LEN(E8)),E8),{1;2;3;4;5;6;7;8;9;10},1))*({11;10;9;8;7;6;5;4;3;2})),11))=10,11-(MOD(SUM(INT(MID(CONCATENATE(REPT("0",11-LEN(E8)),E8),{1;2;3;4;5;6;7;8;9;10},1))*({11;10;9;8;7;6;5;4;3;2})),11))=11),0,11-(MOD(SUM(INT(MID(CONCATENATE(REPT("0",11-LEN(E8)),E8),{1;2;3;4;5;6;7;8;9;10},1))*({11;10;9;8;7;6;5;4;3;2})),11)))=INT(MID(CONCATENATE(REPT("0",11-LEN(E8)),E8),11,1))),FALSE)</f>
        <v>1</v>
      </c>
      <c r="I8" s="68" t="b">
        <f>IF(AND(LEN(TEXT(F8,"00000000000000"))=14,SUM(IF(ISNUMBER(VALUE(MID(TEXT(F8,"00000000000000"),{1;2;3;4;5;6;7;8;9;10;11;12;13;14},1))),0,1))=0),AND(IF(MOD(SUM(INT(MID(TEXT(F8,"00000000000000"),{1;2;3;4;5;6;7;8;9;10;11;12},1))*(INT(MID("543298765432",{1;2;3;4;5;6;7;8;9;10;11;12},1))))*10,11)=10,0,MOD(SUM(INT(MID(TEXT(F8,"00000000000000"),{1;2;3;4;5;6;7;8;9;10;11;12},1))*(INT(MID("543298765432",{1;2;3;4;5;6;7;8;9;10;11;12},1))))*10,11))=INT(MID(TEXT(F8,"00000000000000"),13,1)),IF(MOD(SUM(INT(MID(TEXT(F8,"00000000000000"),{1;2;3;4;5;6;7;8;9;10;11;12;13},1))*(INT(MID("6543298765432",{1;2;3;4;5;6;7;8;9;10;11;12;13},1))))*10,11)=10,0,MOD(SUM(INT(MID(TEXT(F8,"00000000000000"),{1;2;3;4;5;6;7;8;9;10;11;12;13},1))*(INT(MID("6543298765432",{1;2;3;4;5;6;7;8;9;10;11;12;13},1))))*10,11))=INT(MID(TEXT(F8,"00000000000000"),14,1))),FALSE)</f>
        <v>1</v>
      </c>
    </row>
    <row r="9" spans="1:9" x14ac:dyDescent="0.25">
      <c r="A9" s="158" t="s">
        <v>76</v>
      </c>
      <c r="B9" s="159"/>
      <c r="D9" s="54"/>
      <c r="E9" s="162"/>
      <c r="F9" s="160"/>
      <c r="G9" s="67"/>
      <c r="H9" s="66" t="b">
        <f>IF(AND(LEN(CONCATENATE(REPT("0",11-LEN(E9)),E9))=11,SUM(IF(CONCATENATE(REPT("0",11-LEN(E9)),E9)=REPT({1;2;3;4;5;6;7;8;9},11),1,0))=0,SUM(IF(ISNUMBER(VALUE(MID(CONCATENATE(REPT("0",11-LEN(E9)),E9),{1;2;3;4;5;6;7;8;9;10;11},1))),0,1))=0),AND(IF(OR(11-(MOD(SUM(INT(MID(CONCATENATE(REPT("0",11-LEN(E9)),E9),{1;2;3;4;5;6;7;8;9},1))*({10;9;8;7;6;5;4;3;2})),11))=10,11-(MOD(SUM(INT(MID(CONCATENATE(REPT("0",11-LEN(E9)),E9),{1;2;3;4;5;6;7;8;9},1))*({10;9;8;7;6;5;4;3;2})),11))=11),0,11-(MOD(SUM(INT(MID(CONCATENATE(REPT("0",11-LEN(E9)),E9),{1;2;3;4;5;6;7;8;9},1))*({10;9;8;7;6;5;4;3;2})),11)))=INT(MID(CONCATENATE(REPT("0",11-LEN(E9)),E9),10,1)),IF(OR(11-(MOD(SUM(INT(MID(CONCATENATE(REPT("0",11-LEN(E9)),E9),{1;2;3;4;5;6;7;8;9;10},1))*({11;10;9;8;7;6;5;4;3;2})),11))=10,11-(MOD(SUM(INT(MID(CONCATENATE(REPT("0",11-LEN(E9)),E9),{1;2;3;4;5;6;7;8;9;10},1))*({11;10;9;8;7;6;5;4;3;2})),11))=11),0,11-(MOD(SUM(INT(MID(CONCATENATE(REPT("0",11-LEN(E9)),E9),{1;2;3;4;5;6;7;8;9;10},1))*({11;10;9;8;7;6;5;4;3;2})),11)))=INT(MID(CONCATENATE(REPT("0",11-LEN(E9)),E9),11,1))),FALSE)</f>
        <v>1</v>
      </c>
      <c r="I9" s="68" t="b">
        <f>IF(AND(LEN(TEXT(F9,"00000000000000"))=14,SUM(IF(ISNUMBER(VALUE(MID(TEXT(F9,"00000000000000"),{1;2;3;4;5;6;7;8;9;10;11;12;13;14},1))),0,1))=0),AND(IF(MOD(SUM(INT(MID(TEXT(F9,"00000000000000"),{1;2;3;4;5;6;7;8;9;10;11;12},1))*(INT(MID("543298765432",{1;2;3;4;5;6;7;8;9;10;11;12},1))))*10,11)=10,0,MOD(SUM(INT(MID(TEXT(F9,"00000000000000"),{1;2;3;4;5;6;7;8;9;10;11;12},1))*(INT(MID("543298765432",{1;2;3;4;5;6;7;8;9;10;11;12},1))))*10,11))=INT(MID(TEXT(F9,"00000000000000"),13,1)),IF(MOD(SUM(INT(MID(TEXT(F9,"00000000000000"),{1;2;3;4;5;6;7;8;9;10;11;12;13},1))*(INT(MID("6543298765432",{1;2;3;4;5;6;7;8;9;10;11;12;13},1))))*10,11)=10,0,MOD(SUM(INT(MID(TEXT(F9,"00000000000000"),{1;2;3;4;5;6;7;8;9;10;11;12;13},1))*(INT(MID("6543298765432",{1;2;3;4;5;6;7;8;9;10;11;12;13},1))))*10,11))=INT(MID(TEXT(F9,"00000000000000"),14,1))),FALSE)</f>
        <v>1</v>
      </c>
    </row>
    <row r="10" spans="1:9" x14ac:dyDescent="0.25">
      <c r="A10" s="158" t="s">
        <v>77</v>
      </c>
      <c r="B10" s="160"/>
      <c r="C10" s="20"/>
      <c r="D10" s="54"/>
      <c r="E10" s="162"/>
      <c r="F10" s="160"/>
      <c r="G10" s="68" t="b">
        <f>IF(AND(LEN(TEXT(B10,"00000000000000"))=14,SUM(IF(ISNUMBER(VALUE(MID(TEXT(B10,"00000000000000"),{1;2;3;4;5;6;7;8;9;10;11;12;13;14},1))),0,1))=0),AND(IF(MOD(SUM(INT(MID(TEXT(B10,"00000000000000"),{1;2;3;4;5;6;7;8;9;10;11;12},1))*(INT(MID("543298765432",{1;2;3;4;5;6;7;8;9;10;11;12},1))))*10,11)=10,0,MOD(SUM(INT(MID(TEXT(B10,"00000000000000"),{1;2;3;4;5;6;7;8;9;10;11;12},1))*(INT(MID("543298765432",{1;2;3;4;5;6;7;8;9;10;11;12},1))))*10,11))=INT(MID(TEXT(B10,"00000000000000"),13,1)),IF(MOD(SUM(INT(MID(TEXT(B10,"00000000000000"),{1;2;3;4;5;6;7;8;9;10;11;12;13},1))*(INT(MID("6543298765432",{1;2;3;4;5;6;7;8;9;10;11;12;13},1))))*10,11)=10,0,MOD(SUM(INT(MID(TEXT(B10,"00000000000000"),{1;2;3;4;5;6;7;8;9;10;11;12;13},1))*(INT(MID("6543298765432",{1;2;3;4;5;6;7;8;9;10;11;12;13},1))))*10,11))=INT(MID(TEXT(B10,"00000000000000"),14,1))),FALSE)</f>
        <v>1</v>
      </c>
      <c r="H10" s="66" t="b">
        <f>IF(AND(LEN(CONCATENATE(REPT("0",11-LEN(E10)),E10))=11,SUM(IF(CONCATENATE(REPT("0",11-LEN(E10)),E10)=REPT({1;2;3;4;5;6;7;8;9},11),1,0))=0,SUM(IF(ISNUMBER(VALUE(MID(CONCATENATE(REPT("0",11-LEN(E10)),E10),{1;2;3;4;5;6;7;8;9;10;11},1))),0,1))=0),AND(IF(OR(11-(MOD(SUM(INT(MID(CONCATENATE(REPT("0",11-LEN(E10)),E10),{1;2;3;4;5;6;7;8;9},1))*({10;9;8;7;6;5;4;3;2})),11))=10,11-(MOD(SUM(INT(MID(CONCATENATE(REPT("0",11-LEN(E10)),E10),{1;2;3;4;5;6;7;8;9},1))*({10;9;8;7;6;5;4;3;2})),11))=11),0,11-(MOD(SUM(INT(MID(CONCATENATE(REPT("0",11-LEN(E10)),E10),{1;2;3;4;5;6;7;8;9},1))*({10;9;8;7;6;5;4;3;2})),11)))=INT(MID(CONCATENATE(REPT("0",11-LEN(E10)),E10),10,1)),IF(OR(11-(MOD(SUM(INT(MID(CONCATENATE(REPT("0",11-LEN(E10)),E10),{1;2;3;4;5;6;7;8;9;10},1))*({11;10;9;8;7;6;5;4;3;2})),11))=10,11-(MOD(SUM(INT(MID(CONCATENATE(REPT("0",11-LEN(E10)),E10),{1;2;3;4;5;6;7;8;9;10},1))*({11;10;9;8;7;6;5;4;3;2})),11))=11),0,11-(MOD(SUM(INT(MID(CONCATENATE(REPT("0",11-LEN(E10)),E10),{1;2;3;4;5;6;7;8;9;10},1))*({11;10;9;8;7;6;5;4;3;2})),11)))=INT(MID(CONCATENATE(REPT("0",11-LEN(E10)),E10),11,1))),FALSE)</f>
        <v>1</v>
      </c>
      <c r="I10" s="68" t="b">
        <f>IF(AND(LEN(TEXT(F10,"00000000000000"))=14,SUM(IF(ISNUMBER(VALUE(MID(TEXT(F10,"00000000000000"),{1;2;3;4;5;6;7;8;9;10;11;12;13;14},1))),0,1))=0),AND(IF(MOD(SUM(INT(MID(TEXT(F10,"00000000000000"),{1;2;3;4;5;6;7;8;9;10;11;12},1))*(INT(MID("543298765432",{1;2;3;4;5;6;7;8;9;10;11;12},1))))*10,11)=10,0,MOD(SUM(INT(MID(TEXT(F10,"00000000000000"),{1;2;3;4;5;6;7;8;9;10;11;12},1))*(INT(MID("543298765432",{1;2;3;4;5;6;7;8;9;10;11;12},1))))*10,11))=INT(MID(TEXT(F10,"00000000000000"),13,1)),IF(MOD(SUM(INT(MID(TEXT(F10,"00000000000000"),{1;2;3;4;5;6;7;8;9;10;11;12;13},1))*(INT(MID("6543298765432",{1;2;3;4;5;6;7;8;9;10;11;12;13},1))))*10,11)=10,0,MOD(SUM(INT(MID(TEXT(F10,"00000000000000"),{1;2;3;4;5;6;7;8;9;10;11;12;13},1))*(INT(MID("6543298765432",{1;2;3;4;5;6;7;8;9;10;11;12;13},1))))*10,11))=INT(MID(TEXT(F10,"00000000000000"),14,1))),FALSE)</f>
        <v>1</v>
      </c>
    </row>
    <row r="11" spans="1:9" x14ac:dyDescent="0.25">
      <c r="A11" s="158" t="s">
        <v>324</v>
      </c>
      <c r="B11" s="159"/>
      <c r="D11" s="54"/>
      <c r="E11" s="162"/>
      <c r="F11" s="160"/>
      <c r="G11" s="67"/>
      <c r="H11" s="66" t="b">
        <f>IF(AND(LEN(CONCATENATE(REPT("0",11-LEN(E11)),E11))=11,SUM(IF(CONCATENATE(REPT("0",11-LEN(E11)),E11)=REPT({1;2;3;4;5;6;7;8;9},11),1,0))=0,SUM(IF(ISNUMBER(VALUE(MID(CONCATENATE(REPT("0",11-LEN(E11)),E11),{1;2;3;4;5;6;7;8;9;10;11},1))),0,1))=0),AND(IF(OR(11-(MOD(SUM(INT(MID(CONCATENATE(REPT("0",11-LEN(E11)),E11),{1;2;3;4;5;6;7;8;9},1))*({10;9;8;7;6;5;4;3;2})),11))=10,11-(MOD(SUM(INT(MID(CONCATENATE(REPT("0",11-LEN(E11)),E11),{1;2;3;4;5;6;7;8;9},1))*({10;9;8;7;6;5;4;3;2})),11))=11),0,11-(MOD(SUM(INT(MID(CONCATENATE(REPT("0",11-LEN(E11)),E11),{1;2;3;4;5;6;7;8;9},1))*({10;9;8;7;6;5;4;3;2})),11)))=INT(MID(CONCATENATE(REPT("0",11-LEN(E11)),E11),10,1)),IF(OR(11-(MOD(SUM(INT(MID(CONCATENATE(REPT("0",11-LEN(E11)),E11),{1;2;3;4;5;6;7;8;9;10},1))*({11;10;9;8;7;6;5;4;3;2})),11))=10,11-(MOD(SUM(INT(MID(CONCATENATE(REPT("0",11-LEN(E11)),E11),{1;2;3;4;5;6;7;8;9;10},1))*({11;10;9;8;7;6;5;4;3;2})),11))=11),0,11-(MOD(SUM(INT(MID(CONCATENATE(REPT("0",11-LEN(E11)),E11),{1;2;3;4;5;6;7;8;9;10},1))*({11;10;9;8;7;6;5;4;3;2})),11)))=INT(MID(CONCATENATE(REPT("0",11-LEN(E11)),E11),11,1))),FALSE)</f>
        <v>1</v>
      </c>
      <c r="I11" s="68" t="b">
        <f>IF(AND(LEN(TEXT(F11,"00000000000000"))=14,SUM(IF(ISNUMBER(VALUE(MID(TEXT(F11,"00000000000000"),{1;2;3;4;5;6;7;8;9;10;11;12;13;14},1))),0,1))=0),AND(IF(MOD(SUM(INT(MID(TEXT(F11,"00000000000000"),{1;2;3;4;5;6;7;8;9;10;11;12},1))*(INT(MID("543298765432",{1;2;3;4;5;6;7;8;9;10;11;12},1))))*10,11)=10,0,MOD(SUM(INT(MID(TEXT(F11,"00000000000000"),{1;2;3;4;5;6;7;8;9;10;11;12},1))*(INT(MID("543298765432",{1;2;3;4;5;6;7;8;9;10;11;12},1))))*10,11))=INT(MID(TEXT(F11,"00000000000000"),13,1)),IF(MOD(SUM(INT(MID(TEXT(F11,"00000000000000"),{1;2;3;4;5;6;7;8;9;10;11;12;13},1))*(INT(MID("6543298765432",{1;2;3;4;5;6;7;8;9;10;11;12;13},1))))*10,11)=10,0,MOD(SUM(INT(MID(TEXT(F11,"00000000000000"),{1;2;3;4;5;6;7;8;9;10;11;12;13},1))*(INT(MID("6543298765432",{1;2;3;4;5;6;7;8;9;10;11;12;13},1))))*10,11))=INT(MID(TEXT(F11,"00000000000000"),14,1))),FALSE)</f>
        <v>1</v>
      </c>
    </row>
    <row r="12" spans="1:9" x14ac:dyDescent="0.25">
      <c r="A12" s="158" t="s">
        <v>325</v>
      </c>
      <c r="B12" s="159"/>
      <c r="D12" s="54"/>
      <c r="E12" s="162"/>
      <c r="F12" s="160"/>
      <c r="G12" s="67"/>
      <c r="H12" s="66" t="b">
        <f>IF(AND(LEN(CONCATENATE(REPT("0",11-LEN(E12)),E12))=11,SUM(IF(CONCATENATE(REPT("0",11-LEN(E12)),E12)=REPT({1;2;3;4;5;6;7;8;9},11),1,0))=0,SUM(IF(ISNUMBER(VALUE(MID(CONCATENATE(REPT("0",11-LEN(E12)),E12),{1;2;3;4;5;6;7;8;9;10;11},1))),0,1))=0),AND(IF(OR(11-(MOD(SUM(INT(MID(CONCATENATE(REPT("0",11-LEN(E12)),E12),{1;2;3;4;5;6;7;8;9},1))*({10;9;8;7;6;5;4;3;2})),11))=10,11-(MOD(SUM(INT(MID(CONCATENATE(REPT("0",11-LEN(E12)),E12),{1;2;3;4;5;6;7;8;9},1))*({10;9;8;7;6;5;4;3;2})),11))=11),0,11-(MOD(SUM(INT(MID(CONCATENATE(REPT("0",11-LEN(E12)),E12),{1;2;3;4;5;6;7;8;9},1))*({10;9;8;7;6;5;4;3;2})),11)))=INT(MID(CONCATENATE(REPT("0",11-LEN(E12)),E12),10,1)),IF(OR(11-(MOD(SUM(INT(MID(CONCATENATE(REPT("0",11-LEN(E12)),E12),{1;2;3;4;5;6;7;8;9;10},1))*({11;10;9;8;7;6;5;4;3;2})),11))=10,11-(MOD(SUM(INT(MID(CONCATENATE(REPT("0",11-LEN(E12)),E12),{1;2;3;4;5;6;7;8;9;10},1))*({11;10;9;8;7;6;5;4;3;2})),11))=11),0,11-(MOD(SUM(INT(MID(CONCATENATE(REPT("0",11-LEN(E12)),E12),{1;2;3;4;5;6;7;8;9;10},1))*({11;10;9;8;7;6;5;4;3;2})),11)))=INT(MID(CONCATENATE(REPT("0",11-LEN(E12)),E12),11,1))),FALSE)</f>
        <v>1</v>
      </c>
      <c r="I12" s="68" t="b">
        <f>IF(AND(LEN(TEXT(F12,"00000000000000"))=14,SUM(IF(ISNUMBER(VALUE(MID(TEXT(F12,"00000000000000"),{1;2;3;4;5;6;7;8;9;10;11;12;13;14},1))),0,1))=0),AND(IF(MOD(SUM(INT(MID(TEXT(F12,"00000000000000"),{1;2;3;4;5;6;7;8;9;10;11;12},1))*(INT(MID("543298765432",{1;2;3;4;5;6;7;8;9;10;11;12},1))))*10,11)=10,0,MOD(SUM(INT(MID(TEXT(F12,"00000000000000"),{1;2;3;4;5;6;7;8;9;10;11;12},1))*(INT(MID("543298765432",{1;2;3;4;5;6;7;8;9;10;11;12},1))))*10,11))=INT(MID(TEXT(F12,"00000000000000"),13,1)),IF(MOD(SUM(INT(MID(TEXT(F12,"00000000000000"),{1;2;3;4;5;6;7;8;9;10;11;12;13},1))*(INT(MID("6543298765432",{1;2;3;4;5;6;7;8;9;10;11;12;13},1))))*10,11)=10,0,MOD(SUM(INT(MID(TEXT(F12,"00000000000000"),{1;2;3;4;5;6;7;8;9;10;11;12;13},1))*(INT(MID("6543298765432",{1;2;3;4;5;6;7;8;9;10;11;12;13},1))))*10,11))=INT(MID(TEXT(F12,"00000000000000"),14,1))),FALSE)</f>
        <v>1</v>
      </c>
    </row>
    <row r="13" spans="1:9" x14ac:dyDescent="0.25">
      <c r="A13" s="158" t="s">
        <v>484</v>
      </c>
      <c r="B13" s="159"/>
      <c r="D13" s="54"/>
      <c r="E13" s="162"/>
      <c r="F13" s="160"/>
      <c r="G13" s="67"/>
      <c r="H13" s="66" t="b">
        <f>IF(AND(LEN(CONCATENATE(REPT("0",11-LEN(E13)),E13))=11,SUM(IF(CONCATENATE(REPT("0",11-LEN(E13)),E13)=REPT({1;2;3;4;5;6;7;8;9},11),1,0))=0,SUM(IF(ISNUMBER(VALUE(MID(CONCATENATE(REPT("0",11-LEN(E13)),E13),{1;2;3;4;5;6;7;8;9;10;11},1))),0,1))=0),AND(IF(OR(11-(MOD(SUM(INT(MID(CONCATENATE(REPT("0",11-LEN(E13)),E13),{1;2;3;4;5;6;7;8;9},1))*({10;9;8;7;6;5;4;3;2})),11))=10,11-(MOD(SUM(INT(MID(CONCATENATE(REPT("0",11-LEN(E13)),E13),{1;2;3;4;5;6;7;8;9},1))*({10;9;8;7;6;5;4;3;2})),11))=11),0,11-(MOD(SUM(INT(MID(CONCATENATE(REPT("0",11-LEN(E13)),E13),{1;2;3;4;5;6;7;8;9},1))*({10;9;8;7;6;5;4;3;2})),11)))=INT(MID(CONCATENATE(REPT("0",11-LEN(E13)),E13),10,1)),IF(OR(11-(MOD(SUM(INT(MID(CONCATENATE(REPT("0",11-LEN(E13)),E13),{1;2;3;4;5;6;7;8;9;10},1))*({11;10;9;8;7;6;5;4;3;2})),11))=10,11-(MOD(SUM(INT(MID(CONCATENATE(REPT("0",11-LEN(E13)),E13),{1;2;3;4;5;6;7;8;9;10},1))*({11;10;9;8;7;6;5;4;3;2})),11))=11),0,11-(MOD(SUM(INT(MID(CONCATENATE(REPT("0",11-LEN(E13)),E13),{1;2;3;4;5;6;7;8;9;10},1))*({11;10;9;8;7;6;5;4;3;2})),11)))=INT(MID(CONCATENATE(REPT("0",11-LEN(E13)),E13),11,1))),FALSE)</f>
        <v>1</v>
      </c>
      <c r="I13" s="68" t="b">
        <f>IF(AND(LEN(TEXT(F13,"00000000000000"))=14,SUM(IF(ISNUMBER(VALUE(MID(TEXT(F13,"00000000000000"),{1;2;3;4;5;6;7;8;9;10;11;12;13;14},1))),0,1))=0),AND(IF(MOD(SUM(INT(MID(TEXT(F13,"00000000000000"),{1;2;3;4;5;6;7;8;9;10;11;12},1))*(INT(MID("543298765432",{1;2;3;4;5;6;7;8;9;10;11;12},1))))*10,11)=10,0,MOD(SUM(INT(MID(TEXT(F13,"00000000000000"),{1;2;3;4;5;6;7;8;9;10;11;12},1))*(INT(MID("543298765432",{1;2;3;4;5;6;7;8;9;10;11;12},1))))*10,11))=INT(MID(TEXT(F13,"00000000000000"),13,1)),IF(MOD(SUM(INT(MID(TEXT(F13,"00000000000000"),{1;2;3;4;5;6;7;8;9;10;11;12;13},1))*(INT(MID("6543298765432",{1;2;3;4;5;6;7;8;9;10;11;12;13},1))))*10,11)=10,0,MOD(SUM(INT(MID(TEXT(F13,"00000000000000"),{1;2;3;4;5;6;7;8;9;10;11;12;13},1))*(INT(MID("6543298765432",{1;2;3;4;5;6;7;8;9;10;11;12;13},1))))*10,11))=INT(MID(TEXT(F13,"00000000000000"),14,1))),FALSE)</f>
        <v>1</v>
      </c>
    </row>
    <row r="14" spans="1:9" x14ac:dyDescent="0.25">
      <c r="A14" s="158" t="s">
        <v>485</v>
      </c>
      <c r="B14" s="161"/>
      <c r="D14" s="54"/>
      <c r="E14" s="162"/>
      <c r="F14" s="160"/>
      <c r="G14" s="67"/>
      <c r="H14" s="66" t="b">
        <f>IF(AND(LEN(CONCATENATE(REPT("0",11-LEN(E14)),E14))=11,SUM(IF(CONCATENATE(REPT("0",11-LEN(E14)),E14)=REPT({1;2;3;4;5;6;7;8;9},11),1,0))=0,SUM(IF(ISNUMBER(VALUE(MID(CONCATENATE(REPT("0",11-LEN(E14)),E14),{1;2;3;4;5;6;7;8;9;10;11},1))),0,1))=0),AND(IF(OR(11-(MOD(SUM(INT(MID(CONCATENATE(REPT("0",11-LEN(E14)),E14),{1;2;3;4;5;6;7;8;9},1))*({10;9;8;7;6;5;4;3;2})),11))=10,11-(MOD(SUM(INT(MID(CONCATENATE(REPT("0",11-LEN(E14)),E14),{1;2;3;4;5;6;7;8;9},1))*({10;9;8;7;6;5;4;3;2})),11))=11),0,11-(MOD(SUM(INT(MID(CONCATENATE(REPT("0",11-LEN(E14)),E14),{1;2;3;4;5;6;7;8;9},1))*({10;9;8;7;6;5;4;3;2})),11)))=INT(MID(CONCATENATE(REPT("0",11-LEN(E14)),E14),10,1)),IF(OR(11-(MOD(SUM(INT(MID(CONCATENATE(REPT("0",11-LEN(E14)),E14),{1;2;3;4;5;6;7;8;9;10},1))*({11;10;9;8;7;6;5;4;3;2})),11))=10,11-(MOD(SUM(INT(MID(CONCATENATE(REPT("0",11-LEN(E14)),E14),{1;2;3;4;5;6;7;8;9;10},1))*({11;10;9;8;7;6;5;4;3;2})),11))=11),0,11-(MOD(SUM(INT(MID(CONCATENATE(REPT("0",11-LEN(E14)),E14),{1;2;3;4;5;6;7;8;9;10},1))*({11;10;9;8;7;6;5;4;3;2})),11)))=INT(MID(CONCATENATE(REPT("0",11-LEN(E14)),E14),11,1))),FALSE)</f>
        <v>1</v>
      </c>
      <c r="I14" s="68" t="b">
        <f>IF(AND(LEN(TEXT(F14,"00000000000000"))=14,SUM(IF(ISNUMBER(VALUE(MID(TEXT(F14,"00000000000000"),{1;2;3;4;5;6;7;8;9;10;11;12;13;14},1))),0,1))=0),AND(IF(MOD(SUM(INT(MID(TEXT(F14,"00000000000000"),{1;2;3;4;5;6;7;8;9;10;11;12},1))*(INT(MID("543298765432",{1;2;3;4;5;6;7;8;9;10;11;12},1))))*10,11)=10,0,MOD(SUM(INT(MID(TEXT(F14,"00000000000000"),{1;2;3;4;5;6;7;8;9;10;11;12},1))*(INT(MID("543298765432",{1;2;3;4;5;6;7;8;9;10;11;12},1))))*10,11))=INT(MID(TEXT(F14,"00000000000000"),13,1)),IF(MOD(SUM(INT(MID(TEXT(F14,"00000000000000"),{1;2;3;4;5;6;7;8;9;10;11;12;13},1))*(INT(MID("6543298765432",{1;2;3;4;5;6;7;8;9;10;11;12;13},1))))*10,11)=10,0,MOD(SUM(INT(MID(TEXT(F14,"00000000000000"),{1;2;3;4;5;6;7;8;9;10;11;12;13},1))*(INT(MID("6543298765432",{1;2;3;4;5;6;7;8;9;10;11;12;13},1))))*10,11))=INT(MID(TEXT(F14,"00000000000000"),14,1))),FALSE)</f>
        <v>1</v>
      </c>
    </row>
    <row r="15" spans="1:9" x14ac:dyDescent="0.25">
      <c r="A15" s="158" t="s">
        <v>486</v>
      </c>
      <c r="B15" s="159"/>
      <c r="D15" s="54"/>
      <c r="E15" s="162"/>
      <c r="F15" s="160"/>
      <c r="G15" s="67"/>
      <c r="H15" s="66" t="b">
        <f>IF(AND(LEN(CONCATENATE(REPT("0",11-LEN(E15)),E15))=11,SUM(IF(CONCATENATE(REPT("0",11-LEN(E15)),E15)=REPT({1;2;3;4;5;6;7;8;9},11),1,0))=0,SUM(IF(ISNUMBER(VALUE(MID(CONCATENATE(REPT("0",11-LEN(E15)),E15),{1;2;3;4;5;6;7;8;9;10;11},1))),0,1))=0),AND(IF(OR(11-(MOD(SUM(INT(MID(CONCATENATE(REPT("0",11-LEN(E15)),E15),{1;2;3;4;5;6;7;8;9},1))*({10;9;8;7;6;5;4;3;2})),11))=10,11-(MOD(SUM(INT(MID(CONCATENATE(REPT("0",11-LEN(E15)),E15),{1;2;3;4;5;6;7;8;9},1))*({10;9;8;7;6;5;4;3;2})),11))=11),0,11-(MOD(SUM(INT(MID(CONCATENATE(REPT("0",11-LEN(E15)),E15),{1;2;3;4;5;6;7;8;9},1))*({10;9;8;7;6;5;4;3;2})),11)))=INT(MID(CONCATENATE(REPT("0",11-LEN(E15)),E15),10,1)),IF(OR(11-(MOD(SUM(INT(MID(CONCATENATE(REPT("0",11-LEN(E15)),E15),{1;2;3;4;5;6;7;8;9;10},1))*({11;10;9;8;7;6;5;4;3;2})),11))=10,11-(MOD(SUM(INT(MID(CONCATENATE(REPT("0",11-LEN(E15)),E15),{1;2;3;4;5;6;7;8;9;10},1))*({11;10;9;8;7;6;5;4;3;2})),11))=11),0,11-(MOD(SUM(INT(MID(CONCATENATE(REPT("0",11-LEN(E15)),E15),{1;2;3;4;5;6;7;8;9;10},1))*({11;10;9;8;7;6;5;4;3;2})),11)))=INT(MID(CONCATENATE(REPT("0",11-LEN(E15)),E15),11,1))),FALSE)</f>
        <v>1</v>
      </c>
      <c r="I15" s="68" t="b">
        <f>IF(AND(LEN(TEXT(F15,"00000000000000"))=14,SUM(IF(ISNUMBER(VALUE(MID(TEXT(F15,"00000000000000"),{1;2;3;4;5;6;7;8;9;10;11;12;13;14},1))),0,1))=0),AND(IF(MOD(SUM(INT(MID(TEXT(F15,"00000000000000"),{1;2;3;4;5;6;7;8;9;10;11;12},1))*(INT(MID("543298765432",{1;2;3;4;5;6;7;8;9;10;11;12},1))))*10,11)=10,0,MOD(SUM(INT(MID(TEXT(F15,"00000000000000"),{1;2;3;4;5;6;7;8;9;10;11;12},1))*(INT(MID("543298765432",{1;2;3;4;5;6;7;8;9;10;11;12},1))))*10,11))=INT(MID(TEXT(F15,"00000000000000"),13,1)),IF(MOD(SUM(INT(MID(TEXT(F15,"00000000000000"),{1;2;3;4;5;6;7;8;9;10;11;12;13},1))*(INT(MID("6543298765432",{1;2;3;4;5;6;7;8;9;10;11;12;13},1))))*10,11)=10,0,MOD(SUM(INT(MID(TEXT(F15,"00000000000000"),{1;2;3;4;5;6;7;8;9;10;11;12;13},1))*(INT(MID("6543298765432",{1;2;3;4;5;6;7;8;9;10;11;12;13},1))))*10,11))=INT(MID(TEXT(F15,"00000000000000"),14,1))),FALSE)</f>
        <v>1</v>
      </c>
    </row>
    <row r="16" spans="1:9" x14ac:dyDescent="0.25">
      <c r="A16" s="158" t="s">
        <v>487</v>
      </c>
      <c r="B16" s="162"/>
      <c r="C16" s="21"/>
      <c r="D16" s="54"/>
      <c r="E16" s="162"/>
      <c r="F16" s="160"/>
      <c r="G16" s="66" t="b">
        <f>IF(AND(LEN(CONCATENATE(REPT("0",11-LEN(B16)),B16))=11,SUM(IF(CONCATENATE(REPT("0",11-LEN(B16)),B16)=REPT({1;2;3;4;5;6;7;8;9},11),1,0))=0,SUM(IF(ISNUMBER(VALUE(MID(CONCATENATE(REPT("0",11-LEN(B16)),B16),{1;2;3;4;5;6;7;8;9;10;11},1))),0,1))=0),AND(IF(OR(11-(MOD(SUM(INT(MID(CONCATENATE(REPT("0",11-LEN(B16)),B16),{1;2;3;4;5;6;7;8;9},1))*({10;9;8;7;6;5;4;3;2})),11))=10,11-(MOD(SUM(INT(MID(CONCATENATE(REPT("0",11-LEN(B16)),B16),{1;2;3;4;5;6;7;8;9},1))*({10;9;8;7;6;5;4;3;2})),11))=11),0,11-(MOD(SUM(INT(MID(CONCATENATE(REPT("0",11-LEN(B16)),B16),{1;2;3;4;5;6;7;8;9},1))*({10;9;8;7;6;5;4;3;2})),11)))=INT(MID(CONCATENATE(REPT("0",11-LEN(B16)),B16),10,1)),IF(OR(11-(MOD(SUM(INT(MID(CONCATENATE(REPT("0",11-LEN(B16)),B16),{1;2;3;4;5;6;7;8;9;10},1))*({11;10;9;8;7;6;5;4;3;2})),11))=10,11-(MOD(SUM(INT(MID(CONCATENATE(REPT("0",11-LEN(B16)),B16),{1;2;3;4;5;6;7;8;9;10},1))*({11;10;9;8;7;6;5;4;3;2})),11))=11),0,11-(MOD(SUM(INT(MID(CONCATENATE(REPT("0",11-LEN(B16)),B16),{1;2;3;4;5;6;7;8;9;10},1))*({11;10;9;8;7;6;5;4;3;2})),11)))=INT(MID(CONCATENATE(REPT("0",11-LEN(B16)),B16),11,1))),FALSE)</f>
        <v>1</v>
      </c>
      <c r="H16" s="66" t="b">
        <f>IF(AND(LEN(CONCATENATE(REPT("0",11-LEN(E16)),E16))=11,SUM(IF(CONCATENATE(REPT("0",11-LEN(E16)),E16)=REPT({1;2;3;4;5;6;7;8;9},11),1,0))=0,SUM(IF(ISNUMBER(VALUE(MID(CONCATENATE(REPT("0",11-LEN(E16)),E16),{1;2;3;4;5;6;7;8;9;10;11},1))),0,1))=0),AND(IF(OR(11-(MOD(SUM(INT(MID(CONCATENATE(REPT("0",11-LEN(E16)),E16),{1;2;3;4;5;6;7;8;9},1))*({10;9;8;7;6;5;4;3;2})),11))=10,11-(MOD(SUM(INT(MID(CONCATENATE(REPT("0",11-LEN(E16)),E16),{1;2;3;4;5;6;7;8;9},1))*({10;9;8;7;6;5;4;3;2})),11))=11),0,11-(MOD(SUM(INT(MID(CONCATENATE(REPT("0",11-LEN(E16)),E16),{1;2;3;4;5;6;7;8;9},1))*({10;9;8;7;6;5;4;3;2})),11)))=INT(MID(CONCATENATE(REPT("0",11-LEN(E16)),E16),10,1)),IF(OR(11-(MOD(SUM(INT(MID(CONCATENATE(REPT("0",11-LEN(E16)),E16),{1;2;3;4;5;6;7;8;9;10},1))*({11;10;9;8;7;6;5;4;3;2})),11))=10,11-(MOD(SUM(INT(MID(CONCATENATE(REPT("0",11-LEN(E16)),E16),{1;2;3;4;5;6;7;8;9;10},1))*({11;10;9;8;7;6;5;4;3;2})),11))=11),0,11-(MOD(SUM(INT(MID(CONCATENATE(REPT("0",11-LEN(E16)),E16),{1;2;3;4;5;6;7;8;9;10},1))*({11;10;9;8;7;6;5;4;3;2})),11)))=INT(MID(CONCATENATE(REPT("0",11-LEN(E16)),E16),11,1))),FALSE)</f>
        <v>1</v>
      </c>
      <c r="I16" s="68" t="b">
        <f>IF(AND(LEN(TEXT(F16,"00000000000000"))=14,SUM(IF(ISNUMBER(VALUE(MID(TEXT(F16,"00000000000000"),{1;2;3;4;5;6;7;8;9;10;11;12;13;14},1))),0,1))=0),AND(IF(MOD(SUM(INT(MID(TEXT(F16,"00000000000000"),{1;2;3;4;5;6;7;8;9;10;11;12},1))*(INT(MID("543298765432",{1;2;3;4;5;6;7;8;9;10;11;12},1))))*10,11)=10,0,MOD(SUM(INT(MID(TEXT(F16,"00000000000000"),{1;2;3;4;5;6;7;8;9;10;11;12},1))*(INT(MID("543298765432",{1;2;3;4;5;6;7;8;9;10;11;12},1))))*10,11))=INT(MID(TEXT(F16,"00000000000000"),13,1)),IF(MOD(SUM(INT(MID(TEXT(F16,"00000000000000"),{1;2;3;4;5;6;7;8;9;10;11;12;13},1))*(INT(MID("6543298765432",{1;2;3;4;5;6;7;8;9;10;11;12;13},1))))*10,11)=10,0,MOD(SUM(INT(MID(TEXT(F16,"00000000000000"),{1;2;3;4;5;6;7;8;9;10;11;12;13},1))*(INT(MID("6543298765432",{1;2;3;4;5;6;7;8;9;10;11;12;13},1))))*10,11))=INT(MID(TEXT(F16,"00000000000000"),14,1))),FALSE)</f>
        <v>1</v>
      </c>
    </row>
    <row r="17" spans="1:9" ht="5.25" customHeight="1" x14ac:dyDescent="0.25">
      <c r="G17" s="67"/>
      <c r="H17" s="67"/>
      <c r="I17" s="67"/>
    </row>
    <row r="18" spans="1:9" ht="17.25" customHeight="1" x14ac:dyDescent="0.25">
      <c r="A18" s="309" t="s">
        <v>500</v>
      </c>
      <c r="B18" s="309"/>
      <c r="D18" s="309" t="s">
        <v>501</v>
      </c>
      <c r="E18" s="309"/>
      <c r="F18" s="309"/>
      <c r="G18" s="67"/>
      <c r="H18" s="67"/>
      <c r="I18" s="67"/>
    </row>
    <row r="19" spans="1:9" x14ac:dyDescent="0.25">
      <c r="A19" s="158" t="s">
        <v>75</v>
      </c>
      <c r="B19" s="163"/>
      <c r="D19" s="164" t="s">
        <v>75</v>
      </c>
      <c r="E19" s="305"/>
      <c r="F19" s="305"/>
      <c r="G19" s="67"/>
      <c r="H19" s="67"/>
      <c r="I19" s="67"/>
    </row>
    <row r="20" spans="1:9" x14ac:dyDescent="0.25">
      <c r="A20" s="158" t="s">
        <v>76</v>
      </c>
      <c r="B20" s="163"/>
      <c r="D20" s="164" t="s">
        <v>76</v>
      </c>
      <c r="E20" s="305"/>
      <c r="F20" s="305"/>
      <c r="G20" s="67"/>
      <c r="H20" s="67"/>
      <c r="I20" s="67"/>
    </row>
    <row r="21" spans="1:9" ht="15" customHeight="1" x14ac:dyDescent="0.25">
      <c r="A21" s="158" t="s">
        <v>77</v>
      </c>
      <c r="B21" s="160"/>
      <c r="C21" s="20"/>
      <c r="D21" s="164" t="s">
        <v>77</v>
      </c>
      <c r="E21" s="310"/>
      <c r="F21" s="310"/>
      <c r="G21" s="68" t="b">
        <f>IF(AND(LEN(TEXT(B21,"00000000000000"))=14,SUM(IF(ISNUMBER(VALUE(MID(TEXT(B21,"00000000000000"),{1;2;3;4;5;6;7;8;9;10;11;12;13;14},1))),0,1))=0),AND(IF(MOD(SUM(INT(MID(TEXT(B21,"00000000000000"),{1;2;3;4;5;6;7;8;9;10;11;12},1))*(INT(MID("543298765432",{1;2;3;4;5;6;7;8;9;10;11;12},1))))*10,11)=10,0,MOD(SUM(INT(MID(TEXT(B21,"00000000000000"),{1;2;3;4;5;6;7;8;9;10;11;12},1))*(INT(MID("543298765432",{1;2;3;4;5;6;7;8;9;10;11;12},1))))*10,11))=INT(MID(TEXT(B21,"00000000000000"),13,1)),IF(MOD(SUM(INT(MID(TEXT(B21,"00000000000000"),{1;2;3;4;5;6;7;8;9;10;11;12;13},1))*(INT(MID("6543298765432",{1;2;3;4;5;6;7;8;9;10;11;12;13},1))))*10,11)=10,0,MOD(SUM(INT(MID(TEXT(B21,"00000000000000"),{1;2;3;4;5;6;7;8;9;10;11;12;13},1))*(INT(MID("6543298765432",{1;2;3;4;5;6;7;8;9;10;11;12;13},1))))*10,11))=INT(MID(TEXT(B21,"00000000000000"),14,1))),FALSE)</f>
        <v>1</v>
      </c>
      <c r="H21" s="68" t="b">
        <f>IF(AND(LEN(TEXT(E21,"00000000000000"))=14,SUM(IF(ISNUMBER(VALUE(MID(TEXT(E21,"00000000000000"),{1;2;3;4;5;6;7;8;9;10;11;12;13;14},1))),0,1))=0),AND(IF(MOD(SUM(INT(MID(TEXT(E21,"00000000000000"),{1;2;3;4;5;6;7;8;9;10;11;12},1))*(INT(MID("543298765432",{1;2;3;4;5;6;7;8;9;10;11;12},1))))*10,11)=10,0,MOD(SUM(INT(MID(TEXT(E21,"00000000000000"),{1;2;3;4;5;6;7;8;9;10;11;12},1))*(INT(MID("543298765432",{1;2;3;4;5;6;7;8;9;10;11;12},1))))*10,11))=INT(MID(TEXT(E21,"00000000000000"),13,1)),IF(MOD(SUM(INT(MID(TEXT(E21,"00000000000000"),{1;2;3;4;5;6;7;8;9;10;11;12;13},1))*(INT(MID("6543298765432",{1;2;3;4;5;6;7;8;9;10;11;12;13},1))))*10,11)=10,0,MOD(SUM(INT(MID(TEXT(E21,"00000000000000"),{1;2;3;4;5;6;7;8;9;10;11;12;13},1))*(INT(MID("6543298765432",{1;2;3;4;5;6;7;8;9;10;11;12;13},1))))*10,11))=INT(MID(TEXT(E21,"00000000000000"),14,1))),FALSE)</f>
        <v>1</v>
      </c>
      <c r="I21" s="67"/>
    </row>
    <row r="22" spans="1:9" x14ac:dyDescent="0.25">
      <c r="A22" s="158" t="s">
        <v>498</v>
      </c>
      <c r="B22" s="161"/>
      <c r="D22" s="164" t="s">
        <v>490</v>
      </c>
      <c r="E22" s="297"/>
      <c r="F22" s="297"/>
      <c r="G22" s="67"/>
      <c r="H22" s="67"/>
      <c r="I22" s="67"/>
    </row>
    <row r="23" spans="1:9" x14ac:dyDescent="0.25">
      <c r="A23" s="158" t="s">
        <v>499</v>
      </c>
      <c r="B23" s="163"/>
      <c r="D23" s="164" t="s">
        <v>796</v>
      </c>
      <c r="E23" s="305"/>
      <c r="F23" s="305"/>
      <c r="G23" s="67"/>
      <c r="H23" s="67"/>
      <c r="I23" s="67"/>
    </row>
    <row r="24" spans="1:9" x14ac:dyDescent="0.25">
      <c r="A24" s="158" t="s">
        <v>495</v>
      </c>
      <c r="B24" s="163"/>
      <c r="D24" s="164" t="s">
        <v>491</v>
      </c>
      <c r="E24" s="297"/>
      <c r="F24" s="297"/>
      <c r="G24" s="67"/>
      <c r="H24" s="67"/>
      <c r="I24" s="67"/>
    </row>
    <row r="25" spans="1:9" x14ac:dyDescent="0.25">
      <c r="A25" s="158" t="s">
        <v>496</v>
      </c>
      <c r="B25" s="163"/>
      <c r="D25" s="164" t="s">
        <v>492</v>
      </c>
      <c r="E25" s="305"/>
      <c r="F25" s="305"/>
      <c r="G25" s="67"/>
      <c r="H25" s="67"/>
      <c r="I25" s="67"/>
    </row>
    <row r="26" spans="1:9" ht="5.25" customHeight="1" x14ac:dyDescent="0.25">
      <c r="G26" s="67"/>
      <c r="H26" s="67"/>
      <c r="I26" s="67"/>
    </row>
    <row r="27" spans="1:9" ht="17.25" customHeight="1" x14ac:dyDescent="0.25">
      <c r="A27" s="306" t="s">
        <v>504</v>
      </c>
      <c r="B27" s="307"/>
      <c r="C27" s="307"/>
      <c r="D27" s="307"/>
      <c r="E27" s="307"/>
      <c r="F27" s="308"/>
      <c r="G27" s="67"/>
      <c r="H27" s="67"/>
      <c r="I27" s="67"/>
    </row>
    <row r="28" spans="1:9" x14ac:dyDescent="0.25">
      <c r="A28" s="304" t="s">
        <v>497</v>
      </c>
      <c r="B28" s="304"/>
      <c r="D28" s="304" t="s">
        <v>505</v>
      </c>
      <c r="E28" s="304"/>
      <c r="F28" s="304"/>
      <c r="G28" s="67"/>
      <c r="H28" s="67"/>
      <c r="I28" s="67"/>
    </row>
    <row r="29" spans="1:9" x14ac:dyDescent="0.25">
      <c r="A29" s="304"/>
      <c r="B29" s="304"/>
      <c r="D29" s="157" t="s">
        <v>331</v>
      </c>
      <c r="E29" s="157" t="s">
        <v>80</v>
      </c>
      <c r="F29" s="157" t="s">
        <v>493</v>
      </c>
      <c r="G29" s="67"/>
      <c r="H29" s="67"/>
      <c r="I29" s="67"/>
    </row>
    <row r="30" spans="1:9" x14ac:dyDescent="0.25">
      <c r="A30" s="158" t="s">
        <v>494</v>
      </c>
      <c r="B30" s="159"/>
      <c r="D30" s="165"/>
      <c r="E30" s="162"/>
      <c r="F30" s="165"/>
      <c r="G30" s="67"/>
      <c r="H30" s="66" t="b">
        <f>IF(AND(LEN(CONCATENATE(REPT("0",11-LEN(E30)),E30))=11,SUM(IF(CONCATENATE(REPT("0",11-LEN(E30)),E30)=REPT({1;2;3;4;5;6;7;8;9},11),1,0))=0,SUM(IF(ISNUMBER(VALUE(MID(CONCATENATE(REPT("0",11-LEN(E30)),E30),{1;2;3;4;5;6;7;8;9;10;11},1))),0,1))=0),AND(IF(OR(11-(MOD(SUM(INT(MID(CONCATENATE(REPT("0",11-LEN(E30)),E30),{1;2;3;4;5;6;7;8;9},1))*({10;9;8;7;6;5;4;3;2})),11))=10,11-(MOD(SUM(INT(MID(CONCATENATE(REPT("0",11-LEN(E30)),E30),{1;2;3;4;5;6;7;8;9},1))*({10;9;8;7;6;5;4;3;2})),11))=11),0,11-(MOD(SUM(INT(MID(CONCATENATE(REPT("0",11-LEN(E30)),E30),{1;2;3;4;5;6;7;8;9},1))*({10;9;8;7;6;5;4;3;2})),11)))=INT(MID(CONCATENATE(REPT("0",11-LEN(E30)),E30),10,1)),IF(OR(11-(MOD(SUM(INT(MID(CONCATENATE(REPT("0",11-LEN(E30)),E30),{1;2;3;4;5;6;7;8;9;10},1))*({11;10;9;8;7;6;5;4;3;2})),11))=10,11-(MOD(SUM(INT(MID(CONCATENATE(REPT("0",11-LEN(E30)),E30),{1;2;3;4;5;6;7;8;9;10},1))*({11;10;9;8;7;6;5;4;3;2})),11))=11),0,11-(MOD(SUM(INT(MID(CONCATENATE(REPT("0",11-LEN(E30)),E30),{1;2;3;4;5;6;7;8;9;10},1))*({11;10;9;8;7;6;5;4;3;2})),11)))=INT(MID(CONCATENATE(REPT("0",11-LEN(E30)),E30),11,1))),FALSE)</f>
        <v>1</v>
      </c>
      <c r="I30" s="67"/>
    </row>
    <row r="31" spans="1:9" x14ac:dyDescent="0.25">
      <c r="A31" s="158" t="s">
        <v>502</v>
      </c>
      <c r="B31" s="159"/>
      <c r="D31" s="165"/>
      <c r="E31" s="162"/>
      <c r="F31" s="165"/>
      <c r="G31" s="67"/>
      <c r="H31" s="66" t="b">
        <f>IF(AND(LEN(CONCATENATE(REPT("0",11-LEN(E31)),E31))=11,SUM(IF(CONCATENATE(REPT("0",11-LEN(E31)),E31)=REPT({1;2;3;4;5;6;7;8;9},11),1,0))=0,SUM(IF(ISNUMBER(VALUE(MID(CONCATENATE(REPT("0",11-LEN(E31)),E31),{1;2;3;4;5;6;7;8;9;10;11},1))),0,1))=0),AND(IF(OR(11-(MOD(SUM(INT(MID(CONCATENATE(REPT("0",11-LEN(E31)),E31),{1;2;3;4;5;6;7;8;9},1))*({10;9;8;7;6;5;4;3;2})),11))=10,11-(MOD(SUM(INT(MID(CONCATENATE(REPT("0",11-LEN(E31)),E31),{1;2;3;4;5;6;7;8;9},1))*({10;9;8;7;6;5;4;3;2})),11))=11),0,11-(MOD(SUM(INT(MID(CONCATENATE(REPT("0",11-LEN(E31)),E31),{1;2;3;4;5;6;7;8;9},1))*({10;9;8;7;6;5;4;3;2})),11)))=INT(MID(CONCATENATE(REPT("0",11-LEN(E31)),E31),10,1)),IF(OR(11-(MOD(SUM(INT(MID(CONCATENATE(REPT("0",11-LEN(E31)),E31),{1;2;3;4;5;6;7;8;9;10},1))*({11;10;9;8;7;6;5;4;3;2})),11))=10,11-(MOD(SUM(INT(MID(CONCATENATE(REPT("0",11-LEN(E31)),E31),{1;2;3;4;5;6;7;8;9;10},1))*({11;10;9;8;7;6;5;4;3;2})),11))=11),0,11-(MOD(SUM(INT(MID(CONCATENATE(REPT("0",11-LEN(E31)),E31),{1;2;3;4;5;6;7;8;9;10},1))*({11;10;9;8;7;6;5;4;3;2})),11)))=INT(MID(CONCATENATE(REPT("0",11-LEN(E31)),E31),11,1))),FALSE)</f>
        <v>1</v>
      </c>
      <c r="I31" s="67"/>
    </row>
    <row r="32" spans="1:9" x14ac:dyDescent="0.25">
      <c r="A32" s="158" t="s">
        <v>75</v>
      </c>
      <c r="B32" s="159"/>
      <c r="D32" s="165"/>
      <c r="E32" s="162"/>
      <c r="F32" s="165"/>
      <c r="G32" s="68" t="b">
        <f>IF(AND(LEN(TEXT(B32,"00000000000000"))=14,SUM(IF(ISNUMBER(VALUE(MID(TEXT(B32,"00000000000000"),{1;2;3;4;5;6;7;8;9;10;11;12;13;14},1))),0,1))=0),AND(IF(MOD(SUM(INT(MID(TEXT(B32,"00000000000000"),{1;2;3;4;5;6;7;8;9;10;11;12},1))*(INT(MID("543298765432",{1;2;3;4;5;6;7;8;9;10;11;12},1))))*10,11)=10,0,MOD(SUM(INT(MID(TEXT(B32,"00000000000000"),{1;2;3;4;5;6;7;8;9;10;11;12},1))*(INT(MID("543298765432",{1;2;3;4;5;6;7;8;9;10;11;12},1))))*10,11))=INT(MID(TEXT(B32,"00000000000000"),13,1)),IF(MOD(SUM(INT(MID(TEXT(B32,"00000000000000"),{1;2;3;4;5;6;7;8;9;10;11;12;13},1))*(INT(MID("6543298765432",{1;2;3;4;5;6;7;8;9;10;11;12;13},1))))*10,11)=10,0,MOD(SUM(INT(MID(TEXT(B32,"00000000000000"),{1;2;3;4;5;6;7;8;9;10;11;12;13},1))*(INT(MID("6543298765432",{1;2;3;4;5;6;7;8;9;10;11;12;13},1))))*10,11))=INT(MID(TEXT(B32,"00000000000000"),14,1))),FALSE)</f>
        <v>1</v>
      </c>
      <c r="H32" s="66" t="b">
        <f>IF(AND(LEN(CONCATENATE(REPT("0",11-LEN(E32)),E32))=11,SUM(IF(CONCATENATE(REPT("0",11-LEN(E32)),E32)=REPT({1;2;3;4;5;6;7;8;9},11),1,0))=0,SUM(IF(ISNUMBER(VALUE(MID(CONCATENATE(REPT("0",11-LEN(E32)),E32),{1;2;3;4;5;6;7;8;9;10;11},1))),0,1))=0),AND(IF(OR(11-(MOD(SUM(INT(MID(CONCATENATE(REPT("0",11-LEN(E32)),E32),{1;2;3;4;5;6;7;8;9},1))*({10;9;8;7;6;5;4;3;2})),11))=10,11-(MOD(SUM(INT(MID(CONCATENATE(REPT("0",11-LEN(E32)),E32),{1;2;3;4;5;6;7;8;9},1))*({10;9;8;7;6;5;4;3;2})),11))=11),0,11-(MOD(SUM(INT(MID(CONCATENATE(REPT("0",11-LEN(E32)),E32),{1;2;3;4;5;6;7;8;9},1))*({10;9;8;7;6;5;4;3;2})),11)))=INT(MID(CONCATENATE(REPT("0",11-LEN(E32)),E32),10,1)),IF(OR(11-(MOD(SUM(INT(MID(CONCATENATE(REPT("0",11-LEN(E32)),E32),{1;2;3;4;5;6;7;8;9;10},1))*({11;10;9;8;7;6;5;4;3;2})),11))=10,11-(MOD(SUM(INT(MID(CONCATENATE(REPT("0",11-LEN(E32)),E32),{1;2;3;4;5;6;7;8;9;10},1))*({11;10;9;8;7;6;5;4;3;2})),11))=11),0,11-(MOD(SUM(INT(MID(CONCATENATE(REPT("0",11-LEN(E32)),E32),{1;2;3;4;5;6;7;8;9;10},1))*({11;10;9;8;7;6;5;4;3;2})),11)))=INT(MID(CONCATENATE(REPT("0",11-LEN(E32)),E32),11,1))),FALSE)</f>
        <v>1</v>
      </c>
      <c r="I32" s="67"/>
    </row>
    <row r="33" spans="1:9" x14ac:dyDescent="0.25">
      <c r="A33" s="158" t="s">
        <v>76</v>
      </c>
      <c r="B33" s="159"/>
      <c r="D33" s="165"/>
      <c r="E33" s="162"/>
      <c r="F33" s="165"/>
      <c r="G33" s="67"/>
      <c r="H33" s="66" t="b">
        <f>IF(AND(LEN(CONCATENATE(REPT("0",11-LEN(E33)),E33))=11,SUM(IF(CONCATENATE(REPT("0",11-LEN(E33)),E33)=REPT({1;2;3;4;5;6;7;8;9},11),1,0))=0,SUM(IF(ISNUMBER(VALUE(MID(CONCATENATE(REPT("0",11-LEN(E33)),E33),{1;2;3;4;5;6;7;8;9;10;11},1))),0,1))=0),AND(IF(OR(11-(MOD(SUM(INT(MID(CONCATENATE(REPT("0",11-LEN(E33)),E33),{1;2;3;4;5;6;7;8;9},1))*({10;9;8;7;6;5;4;3;2})),11))=10,11-(MOD(SUM(INT(MID(CONCATENATE(REPT("0",11-LEN(E33)),E33),{1;2;3;4;5;6;7;8;9},1))*({10;9;8;7;6;5;4;3;2})),11))=11),0,11-(MOD(SUM(INT(MID(CONCATENATE(REPT("0",11-LEN(E33)),E33),{1;2;3;4;5;6;7;8;9},1))*({10;9;8;7;6;5;4;3;2})),11)))=INT(MID(CONCATENATE(REPT("0",11-LEN(E33)),E33),10,1)),IF(OR(11-(MOD(SUM(INT(MID(CONCATENATE(REPT("0",11-LEN(E33)),E33),{1;2;3;4;5;6;7;8;9;10},1))*({11;10;9;8;7;6;5;4;3;2})),11))=10,11-(MOD(SUM(INT(MID(CONCATENATE(REPT("0",11-LEN(E33)),E33),{1;2;3;4;5;6;7;8;9;10},1))*({11;10;9;8;7;6;5;4;3;2})),11))=11),0,11-(MOD(SUM(INT(MID(CONCATENATE(REPT("0",11-LEN(E33)),E33),{1;2;3;4;5;6;7;8;9;10},1))*({11;10;9;8;7;6;5;4;3;2})),11)))=INT(MID(CONCATENATE(REPT("0",11-LEN(E33)),E33),11,1))),FALSE)</f>
        <v>1</v>
      </c>
      <c r="I33" s="67"/>
    </row>
    <row r="34" spans="1:9" x14ac:dyDescent="0.25">
      <c r="A34" s="158" t="s">
        <v>77</v>
      </c>
      <c r="B34" s="160"/>
      <c r="C34" s="20"/>
      <c r="D34" s="165"/>
      <c r="E34" s="162"/>
      <c r="F34" s="165"/>
      <c r="G34" s="68" t="b">
        <f>IF(AND(LEN(TEXT(B34,"00000000000000"))=14,SUM(IF(ISNUMBER(VALUE(MID(TEXT(B34,"00000000000000"),{1;2;3;4;5;6;7;8;9;10;11;12;13;14},1))),0,1))=0),AND(IF(MOD(SUM(INT(MID(TEXT(B34,"00000000000000"),{1;2;3;4;5;6;7;8;9;10;11;12},1))*(INT(MID("543298765432",{1;2;3;4;5;6;7;8;9;10;11;12},1))))*10,11)=10,0,MOD(SUM(INT(MID(TEXT(B34,"00000000000000"),{1;2;3;4;5;6;7;8;9;10;11;12},1))*(INT(MID("543298765432",{1;2;3;4;5;6;7;8;9;10;11;12},1))))*10,11))=INT(MID(TEXT(B34,"00000000000000"),13,1)),IF(MOD(SUM(INT(MID(TEXT(B34,"00000000000000"),{1;2;3;4;5;6;7;8;9;10;11;12;13},1))*(INT(MID("6543298765432",{1;2;3;4;5;6;7;8;9;10;11;12;13},1))))*10,11)=10,0,MOD(SUM(INT(MID(TEXT(B34,"00000000000000"),{1;2;3;4;5;6;7;8;9;10;11;12;13},1))*(INT(MID("6543298765432",{1;2;3;4;5;6;7;8;9;10;11;12;13},1))))*10,11))=INT(MID(TEXT(B34,"00000000000000"),14,1))),FALSE)</f>
        <v>1</v>
      </c>
      <c r="H34" s="66" t="b">
        <f>IF(AND(LEN(CONCATENATE(REPT("0",11-LEN(E34)),E34))=11,SUM(IF(CONCATENATE(REPT("0",11-LEN(E34)),E34)=REPT({1;2;3;4;5;6;7;8;9},11),1,0))=0,SUM(IF(ISNUMBER(VALUE(MID(CONCATENATE(REPT("0",11-LEN(E34)),E34),{1;2;3;4;5;6;7;8;9;10;11},1))),0,1))=0),AND(IF(OR(11-(MOD(SUM(INT(MID(CONCATENATE(REPT("0",11-LEN(E34)),E34),{1;2;3;4;5;6;7;8;9},1))*({10;9;8;7;6;5;4;3;2})),11))=10,11-(MOD(SUM(INT(MID(CONCATENATE(REPT("0",11-LEN(E34)),E34),{1;2;3;4;5;6;7;8;9},1))*({10;9;8;7;6;5;4;3;2})),11))=11),0,11-(MOD(SUM(INT(MID(CONCATENATE(REPT("0",11-LEN(E34)),E34),{1;2;3;4;5;6;7;8;9},1))*({10;9;8;7;6;5;4;3;2})),11)))=INT(MID(CONCATENATE(REPT("0",11-LEN(E34)),E34),10,1)),IF(OR(11-(MOD(SUM(INT(MID(CONCATENATE(REPT("0",11-LEN(E34)),E34),{1;2;3;4;5;6;7;8;9;10},1))*({11;10;9;8;7;6;5;4;3;2})),11))=10,11-(MOD(SUM(INT(MID(CONCATENATE(REPT("0",11-LEN(E34)),E34),{1;2;3;4;5;6;7;8;9;10},1))*({11;10;9;8;7;6;5;4;3;2})),11))=11),0,11-(MOD(SUM(INT(MID(CONCATENATE(REPT("0",11-LEN(E34)),E34),{1;2;3;4;5;6;7;8;9;10},1))*({11;10;9;8;7;6;5;4;3;2})),11)))=INT(MID(CONCATENATE(REPT("0",11-LEN(E34)),E34),11,1))),FALSE)</f>
        <v>1</v>
      </c>
      <c r="I34" s="67"/>
    </row>
    <row r="35" spans="1:9" x14ac:dyDescent="0.25">
      <c r="A35" s="158" t="s">
        <v>490</v>
      </c>
      <c r="B35" s="161"/>
      <c r="D35" s="165"/>
      <c r="E35" s="162"/>
      <c r="F35" s="165"/>
      <c r="G35" s="67"/>
      <c r="H35" s="66" t="b">
        <f>IF(AND(LEN(CONCATENATE(REPT("0",11-LEN(E35)),E35))=11,SUM(IF(CONCATENATE(REPT("0",11-LEN(E35)),E35)=REPT({1;2;3;4;5;6;7;8;9},11),1,0))=0,SUM(IF(ISNUMBER(VALUE(MID(CONCATENATE(REPT("0",11-LEN(E35)),E35),{1;2;3;4;5;6;7;8;9;10;11},1))),0,1))=0),AND(IF(OR(11-(MOD(SUM(INT(MID(CONCATENATE(REPT("0",11-LEN(E35)),E35),{1;2;3;4;5;6;7;8;9},1))*({10;9;8;7;6;5;4;3;2})),11))=10,11-(MOD(SUM(INT(MID(CONCATENATE(REPT("0",11-LEN(E35)),E35),{1;2;3;4;5;6;7;8;9},1))*({10;9;8;7;6;5;4;3;2})),11))=11),0,11-(MOD(SUM(INT(MID(CONCATENATE(REPT("0",11-LEN(E35)),E35),{1;2;3;4;5;6;7;8;9},1))*({10;9;8;7;6;5;4;3;2})),11)))=INT(MID(CONCATENATE(REPT("0",11-LEN(E35)),E35),10,1)),IF(OR(11-(MOD(SUM(INT(MID(CONCATENATE(REPT("0",11-LEN(E35)),E35),{1;2;3;4;5;6;7;8;9;10},1))*({11;10;9;8;7;6;5;4;3;2})),11))=10,11-(MOD(SUM(INT(MID(CONCATENATE(REPT("0",11-LEN(E35)),E35),{1;2;3;4;5;6;7;8;9;10},1))*({11;10;9;8;7;6;5;4;3;2})),11))=11),0,11-(MOD(SUM(INT(MID(CONCATENATE(REPT("0",11-LEN(E35)),E35),{1;2;3;4;5;6;7;8;9;10},1))*({11;10;9;8;7;6;5;4;3;2})),11)))=INT(MID(CONCATENATE(REPT("0",11-LEN(E35)),E35),11,1))),FALSE)</f>
        <v>1</v>
      </c>
      <c r="I35" s="67"/>
    </row>
    <row r="36" spans="1:9" x14ac:dyDescent="0.25">
      <c r="A36" s="158" t="s">
        <v>503</v>
      </c>
      <c r="B36" s="159"/>
      <c r="D36" s="165"/>
      <c r="E36" s="162"/>
      <c r="F36" s="165"/>
      <c r="G36" s="67"/>
      <c r="H36" s="66" t="b">
        <f>IF(AND(LEN(CONCATENATE(REPT("0",11-LEN(E36)),E36))=11,SUM(IF(CONCATENATE(REPT("0",11-LEN(E36)),E36)=REPT({1;2;3;4;5;6;7;8;9},11),1,0))=0,SUM(IF(ISNUMBER(VALUE(MID(CONCATENATE(REPT("0",11-LEN(E36)),E36),{1;2;3;4;5;6;7;8;9;10;11},1))),0,1))=0),AND(IF(OR(11-(MOD(SUM(INT(MID(CONCATENATE(REPT("0",11-LEN(E36)),E36),{1;2;3;4;5;6;7;8;9},1))*({10;9;8;7;6;5;4;3;2})),11))=10,11-(MOD(SUM(INT(MID(CONCATENATE(REPT("0",11-LEN(E36)),E36),{1;2;3;4;5;6;7;8;9},1))*({10;9;8;7;6;5;4;3;2})),11))=11),0,11-(MOD(SUM(INT(MID(CONCATENATE(REPT("0",11-LEN(E36)),E36),{1;2;3;4;5;6;7;8;9},1))*({10;9;8;7;6;5;4;3;2})),11)))=INT(MID(CONCATENATE(REPT("0",11-LEN(E36)),E36),10,1)),IF(OR(11-(MOD(SUM(INT(MID(CONCATENATE(REPT("0",11-LEN(E36)),E36),{1;2;3;4;5;6;7;8;9;10},1))*({11;10;9;8;7;6;5;4;3;2})),11))=10,11-(MOD(SUM(INT(MID(CONCATENATE(REPT("0",11-LEN(E36)),E36),{1;2;3;4;5;6;7;8;9;10},1))*({11;10;9;8;7;6;5;4;3;2})),11))=11),0,11-(MOD(SUM(INT(MID(CONCATENATE(REPT("0",11-LEN(E36)),E36),{1;2;3;4;5;6;7;8;9;10},1))*({11;10;9;8;7;6;5;4;3;2})),11)))=INT(MID(CONCATENATE(REPT("0",11-LEN(E36)),E36),11,1))),FALSE)</f>
        <v>1</v>
      </c>
      <c r="I36" s="67"/>
    </row>
    <row r="37" spans="1:9" x14ac:dyDescent="0.25">
      <c r="A37" s="158" t="s">
        <v>491</v>
      </c>
      <c r="B37" s="161"/>
      <c r="D37" s="165"/>
      <c r="E37" s="162"/>
      <c r="F37" s="165"/>
      <c r="G37" s="67"/>
      <c r="H37" s="66" t="b">
        <f>IF(AND(LEN(CONCATENATE(REPT("0",11-LEN(E37)),E37))=11,SUM(IF(CONCATENATE(REPT("0",11-LEN(E37)),E37)=REPT({1;2;3;4;5;6;7;8;9},11),1,0))=0,SUM(IF(ISNUMBER(VALUE(MID(CONCATENATE(REPT("0",11-LEN(E37)),E37),{1;2;3;4;5;6;7;8;9;10;11},1))),0,1))=0),AND(IF(OR(11-(MOD(SUM(INT(MID(CONCATENATE(REPT("0",11-LEN(E37)),E37),{1;2;3;4;5;6;7;8;9},1))*({10;9;8;7;6;5;4;3;2})),11))=10,11-(MOD(SUM(INT(MID(CONCATENATE(REPT("0",11-LEN(E37)),E37),{1;2;3;4;5;6;7;8;9},1))*({10;9;8;7;6;5;4;3;2})),11))=11),0,11-(MOD(SUM(INT(MID(CONCATENATE(REPT("0",11-LEN(E37)),E37),{1;2;3;4;5;6;7;8;9},1))*({10;9;8;7;6;5;4;3;2})),11)))=INT(MID(CONCATENATE(REPT("0",11-LEN(E37)),E37),10,1)),IF(OR(11-(MOD(SUM(INT(MID(CONCATENATE(REPT("0",11-LEN(E37)),E37),{1;2;3;4;5;6;7;8;9;10},1))*({11;10;9;8;7;6;5;4;3;2})),11))=10,11-(MOD(SUM(INT(MID(CONCATENATE(REPT("0",11-LEN(E37)),E37),{1;2;3;4;5;6;7;8;9;10},1))*({11;10;9;8;7;6;5;4;3;2})),11))=11),0,11-(MOD(SUM(INT(MID(CONCATENATE(REPT("0",11-LEN(E37)),E37),{1;2;3;4;5;6;7;8;9;10},1))*({11;10;9;8;7;6;5;4;3;2})),11)))=INT(MID(CONCATENATE(REPT("0",11-LEN(E37)),E37),11,1))),FALSE)</f>
        <v>1</v>
      </c>
      <c r="I37" s="67"/>
    </row>
    <row r="38" spans="1:9" x14ac:dyDescent="0.25">
      <c r="A38" s="158" t="s">
        <v>492</v>
      </c>
      <c r="B38" s="159"/>
      <c r="D38" s="165"/>
      <c r="E38" s="162"/>
      <c r="F38" s="165"/>
      <c r="G38" s="66" t="b">
        <f>IF(AND(LEN(CONCATENATE(REPT("0",11-LEN(B38)),B38))=11,SUM(IF(CONCATENATE(REPT("0",11-LEN(B38)),B38)=REPT({1;2;3;4;5;6;7;8;9},11),1,0))=0,SUM(IF(ISNUMBER(VALUE(MID(CONCATENATE(REPT("0",11-LEN(B38)),B38),{1;2;3;4;5;6;7;8;9;10;11},1))),0,1))=0),AND(IF(OR(11-(MOD(SUM(INT(MID(CONCATENATE(REPT("0",11-LEN(B38)),B38),{1;2;3;4;5;6;7;8;9},1))*({10;9;8;7;6;5;4;3;2})),11))=10,11-(MOD(SUM(INT(MID(CONCATENATE(REPT("0",11-LEN(B38)),B38),{1;2;3;4;5;6;7;8;9},1))*({10;9;8;7;6;5;4;3;2})),11))=11),0,11-(MOD(SUM(INT(MID(CONCATENATE(REPT("0",11-LEN(B38)),B38),{1;2;3;4;5;6;7;8;9},1))*({10;9;8;7;6;5;4;3;2})),11)))=INT(MID(CONCATENATE(REPT("0",11-LEN(B38)),B38),10,1)),IF(OR(11-(MOD(SUM(INT(MID(CONCATENATE(REPT("0",11-LEN(B38)),B38),{1;2;3;4;5;6;7;8;9;10},1))*({11;10;9;8;7;6;5;4;3;2})),11))=10,11-(MOD(SUM(INT(MID(CONCATENATE(REPT("0",11-LEN(B38)),B38),{1;2;3;4;5;6;7;8;9;10},1))*({11;10;9;8;7;6;5;4;3;2})),11))=11),0,11-(MOD(SUM(INT(MID(CONCATENATE(REPT("0",11-LEN(B38)),B38),{1;2;3;4;5;6;7;8;9;10},1))*({11;10;9;8;7;6;5;4;3;2})),11)))=INT(MID(CONCATENATE(REPT("0",11-LEN(B38)),B38),11,1))),FALSE)</f>
        <v>1</v>
      </c>
      <c r="H38" s="66" t="b">
        <f>IF(AND(LEN(CONCATENATE(REPT("0",11-LEN(E38)),E38))=11,SUM(IF(CONCATENATE(REPT("0",11-LEN(E38)),E38)=REPT({1;2;3;4;5;6;7;8;9},11),1,0))=0,SUM(IF(ISNUMBER(VALUE(MID(CONCATENATE(REPT("0",11-LEN(E38)),E38),{1;2;3;4;5;6;7;8;9;10;11},1))),0,1))=0),AND(IF(OR(11-(MOD(SUM(INT(MID(CONCATENATE(REPT("0",11-LEN(E38)),E38),{1;2;3;4;5;6;7;8;9},1))*({10;9;8;7;6;5;4;3;2})),11))=10,11-(MOD(SUM(INT(MID(CONCATENATE(REPT("0",11-LEN(E38)),E38),{1;2;3;4;5;6;7;8;9},1))*({10;9;8;7;6;5;4;3;2})),11))=11),0,11-(MOD(SUM(INT(MID(CONCATENATE(REPT("0",11-LEN(E38)),E38),{1;2;3;4;5;6;7;8;9},1))*({10;9;8;7;6;5;4;3;2})),11)))=INT(MID(CONCATENATE(REPT("0",11-LEN(E38)),E38),10,1)),IF(OR(11-(MOD(SUM(INT(MID(CONCATENATE(REPT("0",11-LEN(E38)),E38),{1;2;3;4;5;6;7;8;9;10},1))*({11;10;9;8;7;6;5;4;3;2})),11))=10,11-(MOD(SUM(INT(MID(CONCATENATE(REPT("0",11-LEN(E38)),E38),{1;2;3;4;5;6;7;8;9;10},1))*({11;10;9;8;7;6;5;4;3;2})),11))=11),0,11-(MOD(SUM(INT(MID(CONCATENATE(REPT("0",11-LEN(E38)),E38),{1;2;3;4;5;6;7;8;9;10},1))*({11;10;9;8;7;6;5;4;3;2})),11)))=INT(MID(CONCATENATE(REPT("0",11-LEN(E38)),E38),11,1))),FALSE)</f>
        <v>1</v>
      </c>
      <c r="I38" s="67"/>
    </row>
    <row r="39" spans="1:9" ht="9.75" customHeight="1" x14ac:dyDescent="0.25">
      <c r="G39" s="67"/>
      <c r="H39" s="67"/>
      <c r="I39" s="67"/>
    </row>
    <row r="40" spans="1:9" ht="17.25" customHeight="1" x14ac:dyDescent="0.25">
      <c r="A40" s="311" t="s">
        <v>676</v>
      </c>
      <c r="B40" s="312"/>
      <c r="C40" s="312"/>
      <c r="D40" s="312"/>
      <c r="E40" s="312"/>
      <c r="F40" s="313"/>
      <c r="G40" s="67"/>
      <c r="H40" s="67"/>
      <c r="I40" s="67"/>
    </row>
    <row r="41" spans="1:9" ht="17.25" customHeight="1" x14ac:dyDescent="0.25">
      <c r="A41" s="306" t="s">
        <v>483</v>
      </c>
      <c r="B41" s="307"/>
      <c r="C41" s="307"/>
      <c r="D41" s="307"/>
      <c r="E41" s="307"/>
      <c r="F41" s="308"/>
      <c r="G41" s="67"/>
      <c r="H41" s="67"/>
      <c r="I41" s="67"/>
    </row>
    <row r="42" spans="1:9" x14ac:dyDescent="0.25">
      <c r="A42" s="304" t="s">
        <v>497</v>
      </c>
      <c r="B42" s="304"/>
      <c r="C42" s="19"/>
      <c r="D42" s="304" t="s">
        <v>489</v>
      </c>
      <c r="E42" s="304"/>
      <c r="F42" s="304"/>
      <c r="G42" s="67"/>
      <c r="H42" s="67"/>
      <c r="I42" s="67"/>
    </row>
    <row r="43" spans="1:9" ht="25.5" x14ac:dyDescent="0.25">
      <c r="A43" s="304"/>
      <c r="B43" s="304"/>
      <c r="D43" s="157" t="s">
        <v>488</v>
      </c>
      <c r="E43" s="157" t="s">
        <v>515</v>
      </c>
      <c r="F43" s="157" t="s">
        <v>516</v>
      </c>
      <c r="G43" s="67"/>
      <c r="H43" s="67"/>
      <c r="I43" s="67"/>
    </row>
    <row r="44" spans="1:9" x14ac:dyDescent="0.25">
      <c r="A44" s="158" t="s">
        <v>75</v>
      </c>
      <c r="B44" s="159"/>
      <c r="D44" s="54"/>
      <c r="E44" s="162"/>
      <c r="F44" s="160"/>
      <c r="G44" s="67"/>
      <c r="H44" s="66" t="b">
        <f>IF(AND(LEN(CONCATENATE(REPT("0",11-LEN(E44)),E44))=11,SUM(IF(CONCATENATE(REPT("0",11-LEN(E44)),E44)=REPT({1;2;3;4;5;6;7;8;9},11),1,0))=0,SUM(IF(ISNUMBER(VALUE(MID(CONCATENATE(REPT("0",11-LEN(E44)),E44),{1;2;3;4;5;6;7;8;9;10;11},1))),0,1))=0),AND(IF(OR(11-(MOD(SUM(INT(MID(CONCATENATE(REPT("0",11-LEN(E44)),E44),{1;2;3;4;5;6;7;8;9},1))*({10;9;8;7;6;5;4;3;2})),11))=10,11-(MOD(SUM(INT(MID(CONCATENATE(REPT("0",11-LEN(E44)),E44),{1;2;3;4;5;6;7;8;9},1))*({10;9;8;7;6;5;4;3;2})),11))=11),0,11-(MOD(SUM(INT(MID(CONCATENATE(REPT("0",11-LEN(E44)),E44),{1;2;3;4;5;6;7;8;9},1))*({10;9;8;7;6;5;4;3;2})),11)))=INT(MID(CONCATENATE(REPT("0",11-LEN(E44)),E44),10,1)),IF(OR(11-(MOD(SUM(INT(MID(CONCATENATE(REPT("0",11-LEN(E44)),E44),{1;2;3;4;5;6;7;8;9;10},1))*({11;10;9;8;7;6;5;4;3;2})),11))=10,11-(MOD(SUM(INT(MID(CONCATENATE(REPT("0",11-LEN(E44)),E44),{1;2;3;4;5;6;7;8;9;10},1))*({11;10;9;8;7;6;5;4;3;2})),11))=11),0,11-(MOD(SUM(INT(MID(CONCATENATE(REPT("0",11-LEN(E44)),E44),{1;2;3;4;5;6;7;8;9;10},1))*({11;10;9;8;7;6;5;4;3;2})),11)))=INT(MID(CONCATENATE(REPT("0",11-LEN(E44)),E44),11,1))),FALSE)</f>
        <v>1</v>
      </c>
      <c r="I44" s="68" t="b">
        <f>IF(AND(LEN(TEXT(F44,"00000000000000"))=14,SUM(IF(ISNUMBER(VALUE(MID(TEXT(F44,"00000000000000"),{1;2;3;4;5;6;7;8;9;10;11;12;13;14},1))),0,1))=0),AND(IF(MOD(SUM(INT(MID(TEXT(F44,"00000000000000"),{1;2;3;4;5;6;7;8;9;10;11;12},1))*(INT(MID("543298765432",{1;2;3;4;5;6;7;8;9;10;11;12},1))))*10,11)=10,0,MOD(SUM(INT(MID(TEXT(F44,"00000000000000"),{1;2;3;4;5;6;7;8;9;10;11;12},1))*(INT(MID("543298765432",{1;2;3;4;5;6;7;8;9;10;11;12},1))))*10,11))=INT(MID(TEXT(F44,"00000000000000"),13,1)),IF(MOD(SUM(INT(MID(TEXT(F44,"00000000000000"),{1;2;3;4;5;6;7;8;9;10;11;12;13},1))*(INT(MID("6543298765432",{1;2;3;4;5;6;7;8;9;10;11;12;13},1))))*10,11)=10,0,MOD(SUM(INT(MID(TEXT(F44,"00000000000000"),{1;2;3;4;5;6;7;8;9;10;11;12;13},1))*(INT(MID("6543298765432",{1;2;3;4;5;6;7;8;9;10;11;12;13},1))))*10,11))=INT(MID(TEXT(F44,"00000000000000"),14,1))),FALSE)</f>
        <v>1</v>
      </c>
    </row>
    <row r="45" spans="1:9" x14ac:dyDescent="0.25">
      <c r="A45" s="158" t="s">
        <v>76</v>
      </c>
      <c r="B45" s="159"/>
      <c r="D45" s="54"/>
      <c r="E45" s="162"/>
      <c r="F45" s="160"/>
      <c r="G45" s="67"/>
      <c r="H45" s="66" t="b">
        <f>IF(AND(LEN(CONCATENATE(REPT("0",11-LEN(E45)),E45))=11,SUM(IF(CONCATENATE(REPT("0",11-LEN(E45)),E45)=REPT({1;2;3;4;5;6;7;8;9},11),1,0))=0,SUM(IF(ISNUMBER(VALUE(MID(CONCATENATE(REPT("0",11-LEN(E45)),E45),{1;2;3;4;5;6;7;8;9;10;11},1))),0,1))=0),AND(IF(OR(11-(MOD(SUM(INT(MID(CONCATENATE(REPT("0",11-LEN(E45)),E45),{1;2;3;4;5;6;7;8;9},1))*({10;9;8;7;6;5;4;3;2})),11))=10,11-(MOD(SUM(INT(MID(CONCATENATE(REPT("0",11-LEN(E45)),E45),{1;2;3;4;5;6;7;8;9},1))*({10;9;8;7;6;5;4;3;2})),11))=11),0,11-(MOD(SUM(INT(MID(CONCATENATE(REPT("0",11-LEN(E45)),E45),{1;2;3;4;5;6;7;8;9},1))*({10;9;8;7;6;5;4;3;2})),11)))=INT(MID(CONCATENATE(REPT("0",11-LEN(E45)),E45),10,1)),IF(OR(11-(MOD(SUM(INT(MID(CONCATENATE(REPT("0",11-LEN(E45)),E45),{1;2;3;4;5;6;7;8;9;10},1))*({11;10;9;8;7;6;5;4;3;2})),11))=10,11-(MOD(SUM(INT(MID(CONCATENATE(REPT("0",11-LEN(E45)),E45),{1;2;3;4;5;6;7;8;9;10},1))*({11;10;9;8;7;6;5;4;3;2})),11))=11),0,11-(MOD(SUM(INT(MID(CONCATENATE(REPT("0",11-LEN(E45)),E45),{1;2;3;4;5;6;7;8;9;10},1))*({11;10;9;8;7;6;5;4;3;2})),11)))=INT(MID(CONCATENATE(REPT("0",11-LEN(E45)),E45),11,1))),FALSE)</f>
        <v>1</v>
      </c>
      <c r="I45" s="68" t="b">
        <f>IF(AND(LEN(TEXT(F45,"00000000000000"))=14,SUM(IF(ISNUMBER(VALUE(MID(TEXT(F45,"00000000000000"),{1;2;3;4;5;6;7;8;9;10;11;12;13;14},1))),0,1))=0),AND(IF(MOD(SUM(INT(MID(TEXT(F45,"00000000000000"),{1;2;3;4;5;6;7;8;9;10;11;12},1))*(INT(MID("543298765432",{1;2;3;4;5;6;7;8;9;10;11;12},1))))*10,11)=10,0,MOD(SUM(INT(MID(TEXT(F45,"00000000000000"),{1;2;3;4;5;6;7;8;9;10;11;12},1))*(INT(MID("543298765432",{1;2;3;4;5;6;7;8;9;10;11;12},1))))*10,11))=INT(MID(TEXT(F45,"00000000000000"),13,1)),IF(MOD(SUM(INT(MID(TEXT(F45,"00000000000000"),{1;2;3;4;5;6;7;8;9;10;11;12;13},1))*(INT(MID("6543298765432",{1;2;3;4;5;6;7;8;9;10;11;12;13},1))))*10,11)=10,0,MOD(SUM(INT(MID(TEXT(F45,"00000000000000"),{1;2;3;4;5;6;7;8;9;10;11;12;13},1))*(INT(MID("6543298765432",{1;2;3;4;5;6;7;8;9;10;11;12;13},1))))*10,11))=INT(MID(TEXT(F45,"00000000000000"),14,1))),FALSE)</f>
        <v>1</v>
      </c>
    </row>
    <row r="46" spans="1:9" x14ac:dyDescent="0.25">
      <c r="A46" s="158" t="s">
        <v>77</v>
      </c>
      <c r="B46" s="160"/>
      <c r="C46" s="20"/>
      <c r="D46" s="54"/>
      <c r="E46" s="162"/>
      <c r="F46" s="160"/>
      <c r="G46" s="68" t="b">
        <f>IF(AND(LEN(TEXT(B46,"00000000000000"))=14,SUM(IF(ISNUMBER(VALUE(MID(TEXT(B46,"00000000000000"),{1;2;3;4;5;6;7;8;9;10;11;12;13;14},1))),0,1))=0),AND(IF(MOD(SUM(INT(MID(TEXT(B46,"00000000000000"),{1;2;3;4;5;6;7;8;9;10;11;12},1))*(INT(MID("543298765432",{1;2;3;4;5;6;7;8;9;10;11;12},1))))*10,11)=10,0,MOD(SUM(INT(MID(TEXT(B46,"00000000000000"),{1;2;3;4;5;6;7;8;9;10;11;12},1))*(INT(MID("543298765432",{1;2;3;4;5;6;7;8;9;10;11;12},1))))*10,11))=INT(MID(TEXT(B46,"00000000000000"),13,1)),IF(MOD(SUM(INT(MID(TEXT(B46,"00000000000000"),{1;2;3;4;5;6;7;8;9;10;11;12;13},1))*(INT(MID("6543298765432",{1;2;3;4;5;6;7;8;9;10;11;12;13},1))))*10,11)=10,0,MOD(SUM(INT(MID(TEXT(B46,"00000000000000"),{1;2;3;4;5;6;7;8;9;10;11;12;13},1))*(INT(MID("6543298765432",{1;2;3;4;5;6;7;8;9;10;11;12;13},1))))*10,11))=INT(MID(TEXT(B46,"00000000000000"),14,1))),FALSE)</f>
        <v>1</v>
      </c>
      <c r="H46" s="66" t="b">
        <f>IF(AND(LEN(CONCATENATE(REPT("0",11-LEN(E46)),E46))=11,SUM(IF(CONCATENATE(REPT("0",11-LEN(E46)),E46)=REPT({1;2;3;4;5;6;7;8;9},11),1,0))=0,SUM(IF(ISNUMBER(VALUE(MID(CONCATENATE(REPT("0",11-LEN(E46)),E46),{1;2;3;4;5;6;7;8;9;10;11},1))),0,1))=0),AND(IF(OR(11-(MOD(SUM(INT(MID(CONCATENATE(REPT("0",11-LEN(E46)),E46),{1;2;3;4;5;6;7;8;9},1))*({10;9;8;7;6;5;4;3;2})),11))=10,11-(MOD(SUM(INT(MID(CONCATENATE(REPT("0",11-LEN(E46)),E46),{1;2;3;4;5;6;7;8;9},1))*({10;9;8;7;6;5;4;3;2})),11))=11),0,11-(MOD(SUM(INT(MID(CONCATENATE(REPT("0",11-LEN(E46)),E46),{1;2;3;4;5;6;7;8;9},1))*({10;9;8;7;6;5;4;3;2})),11)))=INT(MID(CONCATENATE(REPT("0",11-LEN(E46)),E46),10,1)),IF(OR(11-(MOD(SUM(INT(MID(CONCATENATE(REPT("0",11-LEN(E46)),E46),{1;2;3;4;5;6;7;8;9;10},1))*({11;10;9;8;7;6;5;4;3;2})),11))=10,11-(MOD(SUM(INT(MID(CONCATENATE(REPT("0",11-LEN(E46)),E46),{1;2;3;4;5;6;7;8;9;10},1))*({11;10;9;8;7;6;5;4;3;2})),11))=11),0,11-(MOD(SUM(INT(MID(CONCATENATE(REPT("0",11-LEN(E46)),E46),{1;2;3;4;5;6;7;8;9;10},1))*({11;10;9;8;7;6;5;4;3;2})),11)))=INT(MID(CONCATENATE(REPT("0",11-LEN(E46)),E46),11,1))),FALSE)</f>
        <v>1</v>
      </c>
      <c r="I46" s="68" t="b">
        <f>IF(AND(LEN(TEXT(F46,"00000000000000"))=14,SUM(IF(ISNUMBER(VALUE(MID(TEXT(F46,"00000000000000"),{1;2;3;4;5;6;7;8;9;10;11;12;13;14},1))),0,1))=0),AND(IF(MOD(SUM(INT(MID(TEXT(F46,"00000000000000"),{1;2;3;4;5;6;7;8;9;10;11;12},1))*(INT(MID("543298765432",{1;2;3;4;5;6;7;8;9;10;11;12},1))))*10,11)=10,0,MOD(SUM(INT(MID(TEXT(F46,"00000000000000"),{1;2;3;4;5;6;7;8;9;10;11;12},1))*(INT(MID("543298765432",{1;2;3;4;5;6;7;8;9;10;11;12},1))))*10,11))=INT(MID(TEXT(F46,"00000000000000"),13,1)),IF(MOD(SUM(INT(MID(TEXT(F46,"00000000000000"),{1;2;3;4;5;6;7;8;9;10;11;12;13},1))*(INT(MID("6543298765432",{1;2;3;4;5;6;7;8;9;10;11;12;13},1))))*10,11)=10,0,MOD(SUM(INT(MID(TEXT(F46,"00000000000000"),{1;2;3;4;5;6;7;8;9;10;11;12;13},1))*(INT(MID("6543298765432",{1;2;3;4;5;6;7;8;9;10;11;12;13},1))))*10,11))=INT(MID(TEXT(F46,"00000000000000"),14,1))),FALSE)</f>
        <v>1</v>
      </c>
    </row>
    <row r="47" spans="1:9" x14ac:dyDescent="0.25">
      <c r="A47" s="158" t="s">
        <v>324</v>
      </c>
      <c r="B47" s="159"/>
      <c r="D47" s="54"/>
      <c r="E47" s="162"/>
      <c r="F47" s="160"/>
      <c r="G47" s="67"/>
      <c r="H47" s="66" t="b">
        <f>IF(AND(LEN(CONCATENATE(REPT("0",11-LEN(E47)),E47))=11,SUM(IF(CONCATENATE(REPT("0",11-LEN(E47)),E47)=REPT({1;2;3;4;5;6;7;8;9},11),1,0))=0,SUM(IF(ISNUMBER(VALUE(MID(CONCATENATE(REPT("0",11-LEN(E47)),E47),{1;2;3;4;5;6;7;8;9;10;11},1))),0,1))=0),AND(IF(OR(11-(MOD(SUM(INT(MID(CONCATENATE(REPT("0",11-LEN(E47)),E47),{1;2;3;4;5;6;7;8;9},1))*({10;9;8;7;6;5;4;3;2})),11))=10,11-(MOD(SUM(INT(MID(CONCATENATE(REPT("0",11-LEN(E47)),E47),{1;2;3;4;5;6;7;8;9},1))*({10;9;8;7;6;5;4;3;2})),11))=11),0,11-(MOD(SUM(INT(MID(CONCATENATE(REPT("0",11-LEN(E47)),E47),{1;2;3;4;5;6;7;8;9},1))*({10;9;8;7;6;5;4;3;2})),11)))=INT(MID(CONCATENATE(REPT("0",11-LEN(E47)),E47),10,1)),IF(OR(11-(MOD(SUM(INT(MID(CONCATENATE(REPT("0",11-LEN(E47)),E47),{1;2;3;4;5;6;7;8;9;10},1))*({11;10;9;8;7;6;5;4;3;2})),11))=10,11-(MOD(SUM(INT(MID(CONCATENATE(REPT("0",11-LEN(E47)),E47),{1;2;3;4;5;6;7;8;9;10},1))*({11;10;9;8;7;6;5;4;3;2})),11))=11),0,11-(MOD(SUM(INT(MID(CONCATENATE(REPT("0",11-LEN(E47)),E47),{1;2;3;4;5;6;7;8;9;10},1))*({11;10;9;8;7;6;5;4;3;2})),11)))=INT(MID(CONCATENATE(REPT("0",11-LEN(E47)),E47),11,1))),FALSE)</f>
        <v>1</v>
      </c>
      <c r="I47" s="68" t="b">
        <f>IF(AND(LEN(TEXT(F47,"00000000000000"))=14,SUM(IF(ISNUMBER(VALUE(MID(TEXT(F47,"00000000000000"),{1;2;3;4;5;6;7;8;9;10;11;12;13;14},1))),0,1))=0),AND(IF(MOD(SUM(INT(MID(TEXT(F47,"00000000000000"),{1;2;3;4;5;6;7;8;9;10;11;12},1))*(INT(MID("543298765432",{1;2;3;4;5;6;7;8;9;10;11;12},1))))*10,11)=10,0,MOD(SUM(INT(MID(TEXT(F47,"00000000000000"),{1;2;3;4;5;6;7;8;9;10;11;12},1))*(INT(MID("543298765432",{1;2;3;4;5;6;7;8;9;10;11;12},1))))*10,11))=INT(MID(TEXT(F47,"00000000000000"),13,1)),IF(MOD(SUM(INT(MID(TEXT(F47,"00000000000000"),{1;2;3;4;5;6;7;8;9;10;11;12;13},1))*(INT(MID("6543298765432",{1;2;3;4;5;6;7;8;9;10;11;12;13},1))))*10,11)=10,0,MOD(SUM(INT(MID(TEXT(F47,"00000000000000"),{1;2;3;4;5;6;7;8;9;10;11;12;13},1))*(INT(MID("6543298765432",{1;2;3;4;5;6;7;8;9;10;11;12;13},1))))*10,11))=INT(MID(TEXT(F47,"00000000000000"),14,1))),FALSE)</f>
        <v>1</v>
      </c>
    </row>
    <row r="48" spans="1:9" x14ac:dyDescent="0.25">
      <c r="A48" s="158" t="s">
        <v>325</v>
      </c>
      <c r="B48" s="159"/>
      <c r="D48" s="54"/>
      <c r="E48" s="162"/>
      <c r="F48" s="160"/>
      <c r="G48" s="67"/>
      <c r="H48" s="66" t="b">
        <f>IF(AND(LEN(CONCATENATE(REPT("0",11-LEN(E48)),E48))=11,SUM(IF(CONCATENATE(REPT("0",11-LEN(E48)),E48)=REPT({1;2;3;4;5;6;7;8;9},11),1,0))=0,SUM(IF(ISNUMBER(VALUE(MID(CONCATENATE(REPT("0",11-LEN(E48)),E48),{1;2;3;4;5;6;7;8;9;10;11},1))),0,1))=0),AND(IF(OR(11-(MOD(SUM(INT(MID(CONCATENATE(REPT("0",11-LEN(E48)),E48),{1;2;3;4;5;6;7;8;9},1))*({10;9;8;7;6;5;4;3;2})),11))=10,11-(MOD(SUM(INT(MID(CONCATENATE(REPT("0",11-LEN(E48)),E48),{1;2;3;4;5;6;7;8;9},1))*({10;9;8;7;6;5;4;3;2})),11))=11),0,11-(MOD(SUM(INT(MID(CONCATENATE(REPT("0",11-LEN(E48)),E48),{1;2;3;4;5;6;7;8;9},1))*({10;9;8;7;6;5;4;3;2})),11)))=INT(MID(CONCATENATE(REPT("0",11-LEN(E48)),E48),10,1)),IF(OR(11-(MOD(SUM(INT(MID(CONCATENATE(REPT("0",11-LEN(E48)),E48),{1;2;3;4;5;6;7;8;9;10},1))*({11;10;9;8;7;6;5;4;3;2})),11))=10,11-(MOD(SUM(INT(MID(CONCATENATE(REPT("0",11-LEN(E48)),E48),{1;2;3;4;5;6;7;8;9;10},1))*({11;10;9;8;7;6;5;4;3;2})),11))=11),0,11-(MOD(SUM(INT(MID(CONCATENATE(REPT("0",11-LEN(E48)),E48),{1;2;3;4;5;6;7;8;9;10},1))*({11;10;9;8;7;6;5;4;3;2})),11)))=INT(MID(CONCATENATE(REPT("0",11-LEN(E48)),E48),11,1))),FALSE)</f>
        <v>1</v>
      </c>
      <c r="I48" s="68" t="b">
        <f>IF(AND(LEN(TEXT(F48,"00000000000000"))=14,SUM(IF(ISNUMBER(VALUE(MID(TEXT(F48,"00000000000000"),{1;2;3;4;5;6;7;8;9;10;11;12;13;14},1))),0,1))=0),AND(IF(MOD(SUM(INT(MID(TEXT(F48,"00000000000000"),{1;2;3;4;5;6;7;8;9;10;11;12},1))*(INT(MID("543298765432",{1;2;3;4;5;6;7;8;9;10;11;12},1))))*10,11)=10,0,MOD(SUM(INT(MID(TEXT(F48,"00000000000000"),{1;2;3;4;5;6;7;8;9;10;11;12},1))*(INT(MID("543298765432",{1;2;3;4;5;6;7;8;9;10;11;12},1))))*10,11))=INT(MID(TEXT(F48,"00000000000000"),13,1)),IF(MOD(SUM(INT(MID(TEXT(F48,"00000000000000"),{1;2;3;4;5;6;7;8;9;10;11;12;13},1))*(INT(MID("6543298765432",{1;2;3;4;5;6;7;8;9;10;11;12;13},1))))*10,11)=10,0,MOD(SUM(INT(MID(TEXT(F48,"00000000000000"),{1;2;3;4;5;6;7;8;9;10;11;12;13},1))*(INT(MID("6543298765432",{1;2;3;4;5;6;7;8;9;10;11;12;13},1))))*10,11))=INT(MID(TEXT(F48,"00000000000000"),14,1))),FALSE)</f>
        <v>1</v>
      </c>
    </row>
    <row r="49" spans="1:9" x14ac:dyDescent="0.25">
      <c r="A49" s="158" t="s">
        <v>484</v>
      </c>
      <c r="B49" s="159"/>
      <c r="D49" s="54"/>
      <c r="E49" s="162"/>
      <c r="F49" s="160"/>
      <c r="G49" s="67"/>
      <c r="H49" s="66" t="b">
        <f>IF(AND(LEN(CONCATENATE(REPT("0",11-LEN(E49)),E49))=11,SUM(IF(CONCATENATE(REPT("0",11-LEN(E49)),E49)=REPT({1;2;3;4;5;6;7;8;9},11),1,0))=0,SUM(IF(ISNUMBER(VALUE(MID(CONCATENATE(REPT("0",11-LEN(E49)),E49),{1;2;3;4;5;6;7;8;9;10;11},1))),0,1))=0),AND(IF(OR(11-(MOD(SUM(INT(MID(CONCATENATE(REPT("0",11-LEN(E49)),E49),{1;2;3;4;5;6;7;8;9},1))*({10;9;8;7;6;5;4;3;2})),11))=10,11-(MOD(SUM(INT(MID(CONCATENATE(REPT("0",11-LEN(E49)),E49),{1;2;3;4;5;6;7;8;9},1))*({10;9;8;7;6;5;4;3;2})),11))=11),0,11-(MOD(SUM(INT(MID(CONCATENATE(REPT("0",11-LEN(E49)),E49),{1;2;3;4;5;6;7;8;9},1))*({10;9;8;7;6;5;4;3;2})),11)))=INT(MID(CONCATENATE(REPT("0",11-LEN(E49)),E49),10,1)),IF(OR(11-(MOD(SUM(INT(MID(CONCATENATE(REPT("0",11-LEN(E49)),E49),{1;2;3;4;5;6;7;8;9;10},1))*({11;10;9;8;7;6;5;4;3;2})),11))=10,11-(MOD(SUM(INT(MID(CONCATENATE(REPT("0",11-LEN(E49)),E49),{1;2;3;4;5;6;7;8;9;10},1))*({11;10;9;8;7;6;5;4;3;2})),11))=11),0,11-(MOD(SUM(INT(MID(CONCATENATE(REPT("0",11-LEN(E49)),E49),{1;2;3;4;5;6;7;8;9;10},1))*({11;10;9;8;7;6;5;4;3;2})),11)))=INT(MID(CONCATENATE(REPT("0",11-LEN(E49)),E49),11,1))),FALSE)</f>
        <v>1</v>
      </c>
      <c r="I49" s="68" t="b">
        <f>IF(AND(LEN(TEXT(F49,"00000000000000"))=14,SUM(IF(ISNUMBER(VALUE(MID(TEXT(F49,"00000000000000"),{1;2;3;4;5;6;7;8;9;10;11;12;13;14},1))),0,1))=0),AND(IF(MOD(SUM(INT(MID(TEXT(F49,"00000000000000"),{1;2;3;4;5;6;7;8;9;10;11;12},1))*(INT(MID("543298765432",{1;2;3;4;5;6;7;8;9;10;11;12},1))))*10,11)=10,0,MOD(SUM(INT(MID(TEXT(F49,"00000000000000"),{1;2;3;4;5;6;7;8;9;10;11;12},1))*(INT(MID("543298765432",{1;2;3;4;5;6;7;8;9;10;11;12},1))))*10,11))=INT(MID(TEXT(F49,"00000000000000"),13,1)),IF(MOD(SUM(INT(MID(TEXT(F49,"00000000000000"),{1;2;3;4;5;6;7;8;9;10;11;12;13},1))*(INT(MID("6543298765432",{1;2;3;4;5;6;7;8;9;10;11;12;13},1))))*10,11)=10,0,MOD(SUM(INT(MID(TEXT(F49,"00000000000000"),{1;2;3;4;5;6;7;8;9;10;11;12;13},1))*(INT(MID("6543298765432",{1;2;3;4;5;6;7;8;9;10;11;12;13},1))))*10,11))=INT(MID(TEXT(F49,"00000000000000"),14,1))),FALSE)</f>
        <v>1</v>
      </c>
    </row>
    <row r="50" spans="1:9" x14ac:dyDescent="0.25">
      <c r="A50" s="158" t="s">
        <v>485</v>
      </c>
      <c r="B50" s="161"/>
      <c r="D50" s="54"/>
      <c r="E50" s="162"/>
      <c r="F50" s="160"/>
      <c r="G50" s="67"/>
      <c r="H50" s="66" t="b">
        <f>IF(AND(LEN(CONCATENATE(REPT("0",11-LEN(E50)),E50))=11,SUM(IF(CONCATENATE(REPT("0",11-LEN(E50)),E50)=REPT({1;2;3;4;5;6;7;8;9},11),1,0))=0,SUM(IF(ISNUMBER(VALUE(MID(CONCATENATE(REPT("0",11-LEN(E50)),E50),{1;2;3;4;5;6;7;8;9;10;11},1))),0,1))=0),AND(IF(OR(11-(MOD(SUM(INT(MID(CONCATENATE(REPT("0",11-LEN(E50)),E50),{1;2;3;4;5;6;7;8;9},1))*({10;9;8;7;6;5;4;3;2})),11))=10,11-(MOD(SUM(INT(MID(CONCATENATE(REPT("0",11-LEN(E50)),E50),{1;2;3;4;5;6;7;8;9},1))*({10;9;8;7;6;5;4;3;2})),11))=11),0,11-(MOD(SUM(INT(MID(CONCATENATE(REPT("0",11-LEN(E50)),E50),{1;2;3;4;5;6;7;8;9},1))*({10;9;8;7;6;5;4;3;2})),11)))=INT(MID(CONCATENATE(REPT("0",11-LEN(E50)),E50),10,1)),IF(OR(11-(MOD(SUM(INT(MID(CONCATENATE(REPT("0",11-LEN(E50)),E50),{1;2;3;4;5;6;7;8;9;10},1))*({11;10;9;8;7;6;5;4;3;2})),11))=10,11-(MOD(SUM(INT(MID(CONCATENATE(REPT("0",11-LEN(E50)),E50),{1;2;3;4;5;6;7;8;9;10},1))*({11;10;9;8;7;6;5;4;3;2})),11))=11),0,11-(MOD(SUM(INT(MID(CONCATENATE(REPT("0",11-LEN(E50)),E50),{1;2;3;4;5;6;7;8;9;10},1))*({11;10;9;8;7;6;5;4;3;2})),11)))=INT(MID(CONCATENATE(REPT("0",11-LEN(E50)),E50),11,1))),FALSE)</f>
        <v>1</v>
      </c>
      <c r="I50" s="68" t="b">
        <f>IF(AND(LEN(TEXT(F50,"00000000000000"))=14,SUM(IF(ISNUMBER(VALUE(MID(TEXT(F50,"00000000000000"),{1;2;3;4;5;6;7;8;9;10;11;12;13;14},1))),0,1))=0),AND(IF(MOD(SUM(INT(MID(TEXT(F50,"00000000000000"),{1;2;3;4;5;6;7;8;9;10;11;12},1))*(INT(MID("543298765432",{1;2;3;4;5;6;7;8;9;10;11;12},1))))*10,11)=10,0,MOD(SUM(INT(MID(TEXT(F50,"00000000000000"),{1;2;3;4;5;6;7;8;9;10;11;12},1))*(INT(MID("543298765432",{1;2;3;4;5;6;7;8;9;10;11;12},1))))*10,11))=INT(MID(TEXT(F50,"00000000000000"),13,1)),IF(MOD(SUM(INT(MID(TEXT(F50,"00000000000000"),{1;2;3;4;5;6;7;8;9;10;11;12;13},1))*(INT(MID("6543298765432",{1;2;3;4;5;6;7;8;9;10;11;12;13},1))))*10,11)=10,0,MOD(SUM(INT(MID(TEXT(F50,"00000000000000"),{1;2;3;4;5;6;7;8;9;10;11;12;13},1))*(INT(MID("6543298765432",{1;2;3;4;5;6;7;8;9;10;11;12;13},1))))*10,11))=INT(MID(TEXT(F50,"00000000000000"),14,1))),FALSE)</f>
        <v>1</v>
      </c>
    </row>
    <row r="51" spans="1:9" x14ac:dyDescent="0.25">
      <c r="A51" s="158" t="s">
        <v>486</v>
      </c>
      <c r="B51" s="159"/>
      <c r="D51" s="54"/>
      <c r="E51" s="162"/>
      <c r="F51" s="160"/>
      <c r="G51" s="67"/>
      <c r="H51" s="66" t="b">
        <f>IF(AND(LEN(CONCATENATE(REPT("0",11-LEN(E51)),E51))=11,SUM(IF(CONCATENATE(REPT("0",11-LEN(E51)),E51)=REPT({1;2;3;4;5;6;7;8;9},11),1,0))=0,SUM(IF(ISNUMBER(VALUE(MID(CONCATENATE(REPT("0",11-LEN(E51)),E51),{1;2;3;4;5;6;7;8;9;10;11},1))),0,1))=0),AND(IF(OR(11-(MOD(SUM(INT(MID(CONCATENATE(REPT("0",11-LEN(E51)),E51),{1;2;3;4;5;6;7;8;9},1))*({10;9;8;7;6;5;4;3;2})),11))=10,11-(MOD(SUM(INT(MID(CONCATENATE(REPT("0",11-LEN(E51)),E51),{1;2;3;4;5;6;7;8;9},1))*({10;9;8;7;6;5;4;3;2})),11))=11),0,11-(MOD(SUM(INT(MID(CONCATENATE(REPT("0",11-LEN(E51)),E51),{1;2;3;4;5;6;7;8;9},1))*({10;9;8;7;6;5;4;3;2})),11)))=INT(MID(CONCATENATE(REPT("0",11-LEN(E51)),E51),10,1)),IF(OR(11-(MOD(SUM(INT(MID(CONCATENATE(REPT("0",11-LEN(E51)),E51),{1;2;3;4;5;6;7;8;9;10},1))*({11;10;9;8;7;6;5;4;3;2})),11))=10,11-(MOD(SUM(INT(MID(CONCATENATE(REPT("0",11-LEN(E51)),E51),{1;2;3;4;5;6;7;8;9;10},1))*({11;10;9;8;7;6;5;4;3;2})),11))=11),0,11-(MOD(SUM(INT(MID(CONCATENATE(REPT("0",11-LEN(E51)),E51),{1;2;3;4;5;6;7;8;9;10},1))*({11;10;9;8;7;6;5;4;3;2})),11)))=INT(MID(CONCATENATE(REPT("0",11-LEN(E51)),E51),11,1))),FALSE)</f>
        <v>1</v>
      </c>
      <c r="I51" s="68" t="b">
        <f>IF(AND(LEN(TEXT(F51,"00000000000000"))=14,SUM(IF(ISNUMBER(VALUE(MID(TEXT(F51,"00000000000000"),{1;2;3;4;5;6;7;8;9;10;11;12;13;14},1))),0,1))=0),AND(IF(MOD(SUM(INT(MID(TEXT(F51,"00000000000000"),{1;2;3;4;5;6;7;8;9;10;11;12},1))*(INT(MID("543298765432",{1;2;3;4;5;6;7;8;9;10;11;12},1))))*10,11)=10,0,MOD(SUM(INT(MID(TEXT(F51,"00000000000000"),{1;2;3;4;5;6;7;8;9;10;11;12},1))*(INT(MID("543298765432",{1;2;3;4;5;6;7;8;9;10;11;12},1))))*10,11))=INT(MID(TEXT(F51,"00000000000000"),13,1)),IF(MOD(SUM(INT(MID(TEXT(F51,"00000000000000"),{1;2;3;4;5;6;7;8;9;10;11;12;13},1))*(INT(MID("6543298765432",{1;2;3;4;5;6;7;8;9;10;11;12;13},1))))*10,11)=10,0,MOD(SUM(INT(MID(TEXT(F51,"00000000000000"),{1;2;3;4;5;6;7;8;9;10;11;12;13},1))*(INT(MID("6543298765432",{1;2;3;4;5;6;7;8;9;10;11;12;13},1))))*10,11))=INT(MID(TEXT(F51,"00000000000000"),14,1))),FALSE)</f>
        <v>1</v>
      </c>
    </row>
    <row r="52" spans="1:9" x14ac:dyDescent="0.25">
      <c r="A52" s="158" t="s">
        <v>487</v>
      </c>
      <c r="B52" s="162"/>
      <c r="C52" s="21"/>
      <c r="D52" s="54"/>
      <c r="E52" s="162"/>
      <c r="F52" s="160"/>
      <c r="G52" s="66" t="b">
        <f>IF(AND(LEN(CONCATENATE(REPT("0",11-LEN(B52)),B52))=11,SUM(IF(CONCATENATE(REPT("0",11-LEN(B52)),B52)=REPT({1;2;3;4;5;6;7;8;9},11),1,0))=0,SUM(IF(ISNUMBER(VALUE(MID(CONCATENATE(REPT("0",11-LEN(B52)),B52),{1;2;3;4;5;6;7;8;9;10;11},1))),0,1))=0),AND(IF(OR(11-(MOD(SUM(INT(MID(CONCATENATE(REPT("0",11-LEN(B52)),B52),{1;2;3;4;5;6;7;8;9},1))*({10;9;8;7;6;5;4;3;2})),11))=10,11-(MOD(SUM(INT(MID(CONCATENATE(REPT("0",11-LEN(B52)),B52),{1;2;3;4;5;6;7;8;9},1))*({10;9;8;7;6;5;4;3;2})),11))=11),0,11-(MOD(SUM(INT(MID(CONCATENATE(REPT("0",11-LEN(B52)),B52),{1;2;3;4;5;6;7;8;9},1))*({10;9;8;7;6;5;4;3;2})),11)))=INT(MID(CONCATENATE(REPT("0",11-LEN(B52)),B52),10,1)),IF(OR(11-(MOD(SUM(INT(MID(CONCATENATE(REPT("0",11-LEN(B52)),B52),{1;2;3;4;5;6;7;8;9;10},1))*({11;10;9;8;7;6;5;4;3;2})),11))=10,11-(MOD(SUM(INT(MID(CONCATENATE(REPT("0",11-LEN(B52)),B52),{1;2;3;4;5;6;7;8;9;10},1))*({11;10;9;8;7;6;5;4;3;2})),11))=11),0,11-(MOD(SUM(INT(MID(CONCATENATE(REPT("0",11-LEN(B52)),B52),{1;2;3;4;5;6;7;8;9;10},1))*({11;10;9;8;7;6;5;4;3;2})),11)))=INT(MID(CONCATENATE(REPT("0",11-LEN(B52)),B52),11,1))),FALSE)</f>
        <v>1</v>
      </c>
      <c r="H52" s="66" t="b">
        <f>IF(AND(LEN(CONCATENATE(REPT("0",11-LEN(E52)),E52))=11,SUM(IF(CONCATENATE(REPT("0",11-LEN(E52)),E52)=REPT({1;2;3;4;5;6;7;8;9},11),1,0))=0,SUM(IF(ISNUMBER(VALUE(MID(CONCATENATE(REPT("0",11-LEN(E52)),E52),{1;2;3;4;5;6;7;8;9;10;11},1))),0,1))=0),AND(IF(OR(11-(MOD(SUM(INT(MID(CONCATENATE(REPT("0",11-LEN(E52)),E52),{1;2;3;4;5;6;7;8;9},1))*({10;9;8;7;6;5;4;3;2})),11))=10,11-(MOD(SUM(INT(MID(CONCATENATE(REPT("0",11-LEN(E52)),E52),{1;2;3;4;5;6;7;8;9},1))*({10;9;8;7;6;5;4;3;2})),11))=11),0,11-(MOD(SUM(INT(MID(CONCATENATE(REPT("0",11-LEN(E52)),E52),{1;2;3;4;5;6;7;8;9},1))*({10;9;8;7;6;5;4;3;2})),11)))=INT(MID(CONCATENATE(REPT("0",11-LEN(E52)),E52),10,1)),IF(OR(11-(MOD(SUM(INT(MID(CONCATENATE(REPT("0",11-LEN(E52)),E52),{1;2;3;4;5;6;7;8;9;10},1))*({11;10;9;8;7;6;5;4;3;2})),11))=10,11-(MOD(SUM(INT(MID(CONCATENATE(REPT("0",11-LEN(E52)),E52),{1;2;3;4;5;6;7;8;9;10},1))*({11;10;9;8;7;6;5;4;3;2})),11))=11),0,11-(MOD(SUM(INT(MID(CONCATENATE(REPT("0",11-LEN(E52)),E52),{1;2;3;4;5;6;7;8;9;10},1))*({11;10;9;8;7;6;5;4;3;2})),11)))=INT(MID(CONCATENATE(REPT("0",11-LEN(E52)),E52),11,1))),FALSE)</f>
        <v>1</v>
      </c>
      <c r="I52" s="68" t="b">
        <f>IF(AND(LEN(TEXT(F52,"00000000000000"))=14,SUM(IF(ISNUMBER(VALUE(MID(TEXT(F52,"00000000000000"),{1;2;3;4;5;6;7;8;9;10;11;12;13;14},1))),0,1))=0),AND(IF(MOD(SUM(INT(MID(TEXT(F52,"00000000000000"),{1;2;3;4;5;6;7;8;9;10;11;12},1))*(INT(MID("543298765432",{1;2;3;4;5;6;7;8;9;10;11;12},1))))*10,11)=10,0,MOD(SUM(INT(MID(TEXT(F52,"00000000000000"),{1;2;3;4;5;6;7;8;9;10;11;12},1))*(INT(MID("543298765432",{1;2;3;4;5;6;7;8;9;10;11;12},1))))*10,11))=INT(MID(TEXT(F52,"00000000000000"),13,1)),IF(MOD(SUM(INT(MID(TEXT(F52,"00000000000000"),{1;2;3;4;5;6;7;8;9;10;11;12;13},1))*(INT(MID("6543298765432",{1;2;3;4;5;6;7;8;9;10;11;12;13},1))))*10,11)=10,0,MOD(SUM(INT(MID(TEXT(F52,"00000000000000"),{1;2;3;4;5;6;7;8;9;10;11;12;13},1))*(INT(MID("6543298765432",{1;2;3;4;5;6;7;8;9;10;11;12;13},1))))*10,11))=INT(MID(TEXT(F52,"00000000000000"),14,1))),FALSE)</f>
        <v>1</v>
      </c>
    </row>
    <row r="53" spans="1:9" ht="5.25" customHeight="1" x14ac:dyDescent="0.25">
      <c r="G53" s="67"/>
      <c r="H53" s="67"/>
      <c r="I53" s="67"/>
    </row>
    <row r="54" spans="1:9" ht="17.25" customHeight="1" x14ac:dyDescent="0.25">
      <c r="A54" s="309" t="s">
        <v>500</v>
      </c>
      <c r="B54" s="309"/>
      <c r="D54" s="309" t="s">
        <v>501</v>
      </c>
      <c r="E54" s="309"/>
      <c r="F54" s="309"/>
      <c r="G54" s="67"/>
      <c r="H54" s="67"/>
      <c r="I54" s="67"/>
    </row>
    <row r="55" spans="1:9" x14ac:dyDescent="0.25">
      <c r="A55" s="158" t="s">
        <v>75</v>
      </c>
      <c r="B55" s="163"/>
      <c r="D55" s="164" t="s">
        <v>75</v>
      </c>
      <c r="E55" s="305"/>
      <c r="F55" s="305"/>
      <c r="G55" s="67"/>
      <c r="H55" s="67"/>
      <c r="I55" s="67"/>
    </row>
    <row r="56" spans="1:9" x14ac:dyDescent="0.25">
      <c r="A56" s="158" t="s">
        <v>76</v>
      </c>
      <c r="B56" s="163"/>
      <c r="D56" s="164" t="s">
        <v>76</v>
      </c>
      <c r="E56" s="305"/>
      <c r="F56" s="305"/>
      <c r="G56" s="67"/>
      <c r="H56" s="67"/>
      <c r="I56" s="67"/>
    </row>
    <row r="57" spans="1:9" ht="15" customHeight="1" x14ac:dyDescent="0.25">
      <c r="A57" s="158" t="s">
        <v>77</v>
      </c>
      <c r="B57" s="160"/>
      <c r="C57" s="20"/>
      <c r="D57" s="164" t="s">
        <v>77</v>
      </c>
      <c r="E57" s="310"/>
      <c r="F57" s="310"/>
      <c r="G57" s="68" t="b">
        <f>IF(AND(LEN(TEXT(B57,"00000000000000"))=14,SUM(IF(ISNUMBER(VALUE(MID(TEXT(B57,"00000000000000"),{1;2;3;4;5;6;7;8;9;10;11;12;13;14},1))),0,1))=0),AND(IF(MOD(SUM(INT(MID(TEXT(B57,"00000000000000"),{1;2;3;4;5;6;7;8;9;10;11;12},1))*(INT(MID("543298765432",{1;2;3;4;5;6;7;8;9;10;11;12},1))))*10,11)=10,0,MOD(SUM(INT(MID(TEXT(B57,"00000000000000"),{1;2;3;4;5;6;7;8;9;10;11;12},1))*(INT(MID("543298765432",{1;2;3;4;5;6;7;8;9;10;11;12},1))))*10,11))=INT(MID(TEXT(B57,"00000000000000"),13,1)),IF(MOD(SUM(INT(MID(TEXT(B57,"00000000000000"),{1;2;3;4;5;6;7;8;9;10;11;12;13},1))*(INT(MID("6543298765432",{1;2;3;4;5;6;7;8;9;10;11;12;13},1))))*10,11)=10,0,MOD(SUM(INT(MID(TEXT(B57,"00000000000000"),{1;2;3;4;5;6;7;8;9;10;11;12;13},1))*(INT(MID("6543298765432",{1;2;3;4;5;6;7;8;9;10;11;12;13},1))))*10,11))=INT(MID(TEXT(B57,"00000000000000"),14,1))),FALSE)</f>
        <v>1</v>
      </c>
      <c r="H57" s="68" t="b">
        <f>IF(AND(LEN(TEXT(E57,"00000000000000"))=14,SUM(IF(ISNUMBER(VALUE(MID(TEXT(E57,"00000000000000"),{1;2;3;4;5;6;7;8;9;10;11;12;13;14},1))),0,1))=0),AND(IF(MOD(SUM(INT(MID(TEXT(E57,"00000000000000"),{1;2;3;4;5;6;7;8;9;10;11;12},1))*(INT(MID("543298765432",{1;2;3;4;5;6;7;8;9;10;11;12},1))))*10,11)=10,0,MOD(SUM(INT(MID(TEXT(E57,"00000000000000"),{1;2;3;4;5;6;7;8;9;10;11;12},1))*(INT(MID("543298765432",{1;2;3;4;5;6;7;8;9;10;11;12},1))))*10,11))=INT(MID(TEXT(E57,"00000000000000"),13,1)),IF(MOD(SUM(INT(MID(TEXT(E57,"00000000000000"),{1;2;3;4;5;6;7;8;9;10;11;12;13},1))*(INT(MID("6543298765432",{1;2;3;4;5;6;7;8;9;10;11;12;13},1))))*10,11)=10,0,MOD(SUM(INT(MID(TEXT(E57,"00000000000000"),{1;2;3;4;5;6;7;8;9;10;11;12;13},1))*(INT(MID("6543298765432",{1;2;3;4;5;6;7;8;9;10;11;12;13},1))))*10,11))=INT(MID(TEXT(E57,"00000000000000"),14,1))),FALSE)</f>
        <v>1</v>
      </c>
      <c r="I57" s="67"/>
    </row>
    <row r="58" spans="1:9" x14ac:dyDescent="0.25">
      <c r="A58" s="158" t="s">
        <v>498</v>
      </c>
      <c r="B58" s="161"/>
      <c r="D58" s="164" t="s">
        <v>490</v>
      </c>
      <c r="E58" s="297"/>
      <c r="F58" s="297"/>
      <c r="G58" s="67"/>
      <c r="H58" s="67"/>
      <c r="I58" s="67"/>
    </row>
    <row r="59" spans="1:9" x14ac:dyDescent="0.25">
      <c r="A59" s="158" t="s">
        <v>499</v>
      </c>
      <c r="B59" s="163"/>
      <c r="D59" s="164" t="s">
        <v>796</v>
      </c>
      <c r="E59" s="305"/>
      <c r="F59" s="305"/>
      <c r="G59" s="67"/>
      <c r="H59" s="67"/>
      <c r="I59" s="67"/>
    </row>
    <row r="60" spans="1:9" x14ac:dyDescent="0.25">
      <c r="A60" s="158" t="s">
        <v>495</v>
      </c>
      <c r="B60" s="163"/>
      <c r="D60" s="164" t="s">
        <v>491</v>
      </c>
      <c r="E60" s="297"/>
      <c r="F60" s="297"/>
      <c r="G60" s="67"/>
      <c r="H60" s="67"/>
      <c r="I60" s="67"/>
    </row>
    <row r="61" spans="1:9" x14ac:dyDescent="0.25">
      <c r="A61" s="158" t="s">
        <v>496</v>
      </c>
      <c r="B61" s="163"/>
      <c r="D61" s="164" t="s">
        <v>492</v>
      </c>
      <c r="E61" s="305"/>
      <c r="F61" s="305"/>
      <c r="G61" s="67"/>
      <c r="H61" s="67"/>
      <c r="I61" s="67"/>
    </row>
    <row r="62" spans="1:9" ht="5.25" customHeight="1" x14ac:dyDescent="0.25">
      <c r="G62" s="67"/>
      <c r="H62" s="67"/>
      <c r="I62" s="67"/>
    </row>
    <row r="63" spans="1:9" ht="17.25" customHeight="1" x14ac:dyDescent="0.25">
      <c r="A63" s="306" t="s">
        <v>504</v>
      </c>
      <c r="B63" s="307"/>
      <c r="C63" s="307"/>
      <c r="D63" s="307"/>
      <c r="E63" s="307"/>
      <c r="F63" s="308"/>
      <c r="G63" s="67"/>
      <c r="H63" s="67"/>
      <c r="I63" s="67"/>
    </row>
    <row r="64" spans="1:9" x14ac:dyDescent="0.25">
      <c r="A64" s="304" t="s">
        <v>497</v>
      </c>
      <c r="B64" s="304"/>
      <c r="D64" s="304" t="s">
        <v>505</v>
      </c>
      <c r="E64" s="304"/>
      <c r="F64" s="304"/>
      <c r="G64" s="67"/>
      <c r="H64" s="67"/>
      <c r="I64" s="67"/>
    </row>
    <row r="65" spans="1:9" x14ac:dyDescent="0.25">
      <c r="A65" s="304"/>
      <c r="B65" s="304"/>
      <c r="D65" s="157" t="s">
        <v>331</v>
      </c>
      <c r="E65" s="157" t="s">
        <v>80</v>
      </c>
      <c r="F65" s="157" t="s">
        <v>493</v>
      </c>
      <c r="G65" s="67"/>
      <c r="H65" s="67"/>
      <c r="I65" s="67"/>
    </row>
    <row r="66" spans="1:9" x14ac:dyDescent="0.25">
      <c r="A66" s="158" t="s">
        <v>494</v>
      </c>
      <c r="B66" s="159"/>
      <c r="D66" s="165"/>
      <c r="E66" s="162"/>
      <c r="F66" s="165"/>
      <c r="G66" s="67"/>
      <c r="H66" s="66" t="str">
        <f t="shared" ref="H66:H74" si="0">IF($E66="","",VALUE(LEFT(TRIM($E66),9)&amp;IF((SUM(MID($E66,1,1)*10,MID($E66,2,1)*9,MID($E66,3,1)*8,MID($E66,4,1)*7,MID($E66,5,1)*6,MID($E66,6,1)*5,MID($E66,7,1)*4,MID($E66,8,1)*3,MID($E66,9,1)*2)-ROUNDDOWN(SUM(MID($E66,1,1)*10,MID($E66,2,1)*9,MID($E66,3,1)*8,MID($E66,4,1)*7,MID($E66,5,1)*6,MID($E66,6,1)*5,MID($E66,7,1)*4,MID($E66,8,1)*3,MID($E66,9,1)*2)/11,0)*11)&lt;2,0,11-(SUM(MID($E66,1,1)*10,MID($E66,2,1)*9,MID($E66,3,1)*8,MID($E66,4,1)*7,MID($E66,5,1)*6,MID($E66,6,1)*5,MID($E66,7,1)*4,MID($E66,8,1)*3,MID($E66,9,1)*2)-ROUNDDOWN(SUM(MID($E66,1,1)*10,MID($E66,2,1)*9,MID($E66,3,1)*8,MID($E66,4,1)*7,MID($E66,5,1)*6,MID($E66,6,1)*5,MID($E66,7,1)*4,MID($E66,8,1)*3,MID($E66,9,1)*2)/11,0)*11))&amp;IF((SUM(MID($E66,1,1)*11,MID($E66,2,1)*10,MID($E66,3,1)*9,MID($E66,4,1)*8,MID($E66,5,1)*7,MID($E66,6,1)*6,MID($E66,7,1)*5,MID($E66,8,1)*4,MID($E66,9,1)*3,MID($E66,10,1)*2)-ROUNDDOWN(SUM(MID($E66,1,1)*11,MID($E66,2,1)*10,MID($E66,3,1)*9,MID($E66,4,1)*8,MID($E66,5,1)*7,MID($E66,6,1)*6,MID($E66,7,1)*5,MID($E66,8,1)*4,MID($E66,9,1)*3,MID($E66,10,1)*2)/11,0)*11)&lt;2,0,11-(SUM(MID($E66,1,1)*11,MID($E66,2,1)*10,MID($E66,3,1)*9,MID($E66,4,1)*8,MID($E66,5,1)*7,MID($E66,6,1)*6,MID($E66,7,1)*5,MID($E66,8,1)*4,MID($E66,9,1)*3,MID($E66,10,1)*2)-ROUNDDOWN(SUM(MID($E66,1,1)*11,MID($E66,2,1)*10,MID($E66,3,1)*9,MID($E66,4,1)*8,MID($E66,5,1)*7,MID($E66,6,1)*6,MID($E66,7,1)*5,MID($E66,8,1)*4,MID($E66,9,1)*3,MID($E66,10,1)*2)/11,0)*11))))</f>
        <v/>
      </c>
      <c r="I66" s="67"/>
    </row>
    <row r="67" spans="1:9" x14ac:dyDescent="0.25">
      <c r="A67" s="158" t="s">
        <v>502</v>
      </c>
      <c r="B67" s="159"/>
      <c r="D67" s="165"/>
      <c r="E67" s="162"/>
      <c r="F67" s="165"/>
      <c r="G67" s="67"/>
      <c r="H67" s="66" t="str">
        <f t="shared" si="0"/>
        <v/>
      </c>
      <c r="I67" s="67"/>
    </row>
    <row r="68" spans="1:9" x14ac:dyDescent="0.25">
      <c r="A68" s="158" t="s">
        <v>75</v>
      </c>
      <c r="B68" s="159"/>
      <c r="D68" s="165"/>
      <c r="E68" s="162"/>
      <c r="F68" s="165"/>
      <c r="G68" s="68" t="b">
        <f>IF(AND(LEN(TEXT(B68,"00000000000000"))=14,SUM(IF(ISNUMBER(VALUE(MID(TEXT(B68,"00000000000000"),{1;2;3;4;5;6;7;8;9;10;11;12;13;14},1))),0,1))=0),AND(IF(MOD(SUM(INT(MID(TEXT(B68,"00000000000000"),{1;2;3;4;5;6;7;8;9;10;11;12},1))*(INT(MID("543298765432",{1;2;3;4;5;6;7;8;9;10;11;12},1))))*10,11)=10,0,MOD(SUM(INT(MID(TEXT(B68,"00000000000000"),{1;2;3;4;5;6;7;8;9;10;11;12},1))*(INT(MID("543298765432",{1;2;3;4;5;6;7;8;9;10;11;12},1))))*10,11))=INT(MID(TEXT(B68,"00000000000000"),13,1)),IF(MOD(SUM(INT(MID(TEXT(B68,"00000000000000"),{1;2;3;4;5;6;7;8;9;10;11;12;13},1))*(INT(MID("6543298765432",{1;2;3;4;5;6;7;8;9;10;11;12;13},1))))*10,11)=10,0,MOD(SUM(INT(MID(TEXT(B68,"00000000000000"),{1;2;3;4;5;6;7;8;9;10;11;12;13},1))*(INT(MID("6543298765432",{1;2;3;4;5;6;7;8;9;10;11;12;13},1))))*10,11))=INT(MID(TEXT(B68,"00000000000000"),14,1))),FALSE)</f>
        <v>1</v>
      </c>
      <c r="H68" s="66" t="str">
        <f t="shared" si="0"/>
        <v/>
      </c>
      <c r="I68" s="67"/>
    </row>
    <row r="69" spans="1:9" x14ac:dyDescent="0.25">
      <c r="A69" s="158" t="s">
        <v>76</v>
      </c>
      <c r="B69" s="159"/>
      <c r="D69" s="165"/>
      <c r="E69" s="162"/>
      <c r="F69" s="165"/>
      <c r="G69" s="67"/>
      <c r="H69" s="66" t="str">
        <f t="shared" si="0"/>
        <v/>
      </c>
      <c r="I69" s="67"/>
    </row>
    <row r="70" spans="1:9" x14ac:dyDescent="0.25">
      <c r="A70" s="158" t="s">
        <v>77</v>
      </c>
      <c r="B70" s="160"/>
      <c r="C70" s="20"/>
      <c r="D70" s="165"/>
      <c r="E70" s="162"/>
      <c r="F70" s="165"/>
      <c r="G70" s="68" t="b">
        <f>IF(AND(LEN(TEXT(B70,"00000000000000"))=14,SUM(IF(ISNUMBER(VALUE(MID(TEXT(B70,"00000000000000"),{1;2;3;4;5;6;7;8;9;10;11;12;13;14},1))),0,1))=0),AND(IF(MOD(SUM(INT(MID(TEXT(B70,"00000000000000"),{1;2;3;4;5;6;7;8;9;10;11;12},1))*(INT(MID("543298765432",{1;2;3;4;5;6;7;8;9;10;11;12},1))))*10,11)=10,0,MOD(SUM(INT(MID(TEXT(B70,"00000000000000"),{1;2;3;4;5;6;7;8;9;10;11;12},1))*(INT(MID("543298765432",{1;2;3;4;5;6;7;8;9;10;11;12},1))))*10,11))=INT(MID(TEXT(B70,"00000000000000"),13,1)),IF(MOD(SUM(INT(MID(TEXT(B70,"00000000000000"),{1;2;3;4;5;6;7;8;9;10;11;12;13},1))*(INT(MID("6543298765432",{1;2;3;4;5;6;7;8;9;10;11;12;13},1))))*10,11)=10,0,MOD(SUM(INT(MID(TEXT(B70,"00000000000000"),{1;2;3;4;5;6;7;8;9;10;11;12;13},1))*(INT(MID("6543298765432",{1;2;3;4;5;6;7;8;9;10;11;12;13},1))))*10,11))=INT(MID(TEXT(B70,"00000000000000"),14,1))),FALSE)</f>
        <v>1</v>
      </c>
      <c r="H70" s="66" t="str">
        <f t="shared" si="0"/>
        <v/>
      </c>
      <c r="I70" s="67"/>
    </row>
    <row r="71" spans="1:9" x14ac:dyDescent="0.25">
      <c r="A71" s="158" t="s">
        <v>490</v>
      </c>
      <c r="B71" s="161"/>
      <c r="D71" s="165"/>
      <c r="E71" s="162"/>
      <c r="F71" s="165"/>
      <c r="G71" s="67"/>
      <c r="H71" s="66" t="str">
        <f t="shared" si="0"/>
        <v/>
      </c>
      <c r="I71" s="67"/>
    </row>
    <row r="72" spans="1:9" x14ac:dyDescent="0.25">
      <c r="A72" s="158" t="s">
        <v>503</v>
      </c>
      <c r="B72" s="159"/>
      <c r="D72" s="165"/>
      <c r="E72" s="162"/>
      <c r="F72" s="165"/>
      <c r="G72" s="67"/>
      <c r="H72" s="66" t="str">
        <f t="shared" si="0"/>
        <v/>
      </c>
      <c r="I72" s="67"/>
    </row>
    <row r="73" spans="1:9" x14ac:dyDescent="0.25">
      <c r="A73" s="158" t="s">
        <v>491</v>
      </c>
      <c r="B73" s="161"/>
      <c r="D73" s="165"/>
      <c r="E73" s="162"/>
      <c r="F73" s="165"/>
      <c r="G73" s="67"/>
      <c r="H73" s="66" t="str">
        <f t="shared" si="0"/>
        <v/>
      </c>
      <c r="I73" s="67"/>
    </row>
    <row r="74" spans="1:9" x14ac:dyDescent="0.25">
      <c r="A74" s="158" t="s">
        <v>492</v>
      </c>
      <c r="B74" s="159"/>
      <c r="D74" s="165"/>
      <c r="E74" s="162"/>
      <c r="F74" s="165"/>
      <c r="G74" s="66" t="b">
        <f>IF(AND(LEN(CONCATENATE(REPT("0",11-LEN(B74)),B74))=11,SUM(IF(CONCATENATE(REPT("0",11-LEN(B74)),B74)=REPT({1;2;3;4;5;6;7;8;9},11),1,0))=0,SUM(IF(ISNUMBER(VALUE(MID(CONCATENATE(REPT("0",11-LEN(B74)),B74),{1;2;3;4;5;6;7;8;9;10;11},1))),0,1))=0),AND(IF(OR(11-(MOD(SUM(INT(MID(CONCATENATE(REPT("0",11-LEN(B74)),B74),{1;2;3;4;5;6;7;8;9},1))*({10;9;8;7;6;5;4;3;2})),11))=10,11-(MOD(SUM(INT(MID(CONCATENATE(REPT("0",11-LEN(B74)),B74),{1;2;3;4;5;6;7;8;9},1))*({10;9;8;7;6;5;4;3;2})),11))=11),0,11-(MOD(SUM(INT(MID(CONCATENATE(REPT("0",11-LEN(B74)),B74),{1;2;3;4;5;6;7;8;9},1))*({10;9;8;7;6;5;4;3;2})),11)))=INT(MID(CONCATENATE(REPT("0",11-LEN(B74)),B74),10,1)),IF(OR(11-(MOD(SUM(INT(MID(CONCATENATE(REPT("0",11-LEN(B74)),B74),{1;2;3;4;5;6;7;8;9;10},1))*({11;10;9;8;7;6;5;4;3;2})),11))=10,11-(MOD(SUM(INT(MID(CONCATENATE(REPT("0",11-LEN(B74)),B74),{1;2;3;4;5;6;7;8;9;10},1))*({11;10;9;8;7;6;5;4;3;2})),11))=11),0,11-(MOD(SUM(INT(MID(CONCATENATE(REPT("0",11-LEN(B74)),B74),{1;2;3;4;5;6;7;8;9;10},1))*({11;10;9;8;7;6;5;4;3;2})),11)))=INT(MID(CONCATENATE(REPT("0",11-LEN(B74)),B74),11,1))),FALSE)</f>
        <v>1</v>
      </c>
      <c r="H74" s="66" t="str">
        <f t="shared" si="0"/>
        <v/>
      </c>
      <c r="I74" s="67"/>
    </row>
    <row r="75" spans="1:9" ht="9.75" customHeight="1" x14ac:dyDescent="0.25">
      <c r="G75" s="67"/>
      <c r="H75" s="67"/>
      <c r="I75" s="67"/>
    </row>
    <row r="76" spans="1:9" ht="17.25" customHeight="1" x14ac:dyDescent="0.25">
      <c r="A76" s="311" t="s">
        <v>677</v>
      </c>
      <c r="B76" s="312"/>
      <c r="C76" s="312"/>
      <c r="D76" s="312"/>
      <c r="E76" s="312"/>
      <c r="F76" s="313"/>
      <c r="G76" s="67"/>
      <c r="H76" s="67"/>
      <c r="I76" s="67"/>
    </row>
    <row r="77" spans="1:9" ht="17.25" customHeight="1" x14ac:dyDescent="0.25">
      <c r="A77" s="306" t="s">
        <v>483</v>
      </c>
      <c r="B77" s="307"/>
      <c r="C77" s="307"/>
      <c r="D77" s="307"/>
      <c r="E77" s="307"/>
      <c r="F77" s="308"/>
      <c r="G77" s="67"/>
      <c r="H77" s="67"/>
      <c r="I77" s="67"/>
    </row>
    <row r="78" spans="1:9" x14ac:dyDescent="0.25">
      <c r="A78" s="304" t="s">
        <v>497</v>
      </c>
      <c r="B78" s="304"/>
      <c r="C78" s="19"/>
      <c r="D78" s="304" t="s">
        <v>489</v>
      </c>
      <c r="E78" s="304"/>
      <c r="F78" s="304"/>
      <c r="G78" s="67"/>
      <c r="H78" s="67"/>
      <c r="I78" s="67"/>
    </row>
    <row r="79" spans="1:9" ht="25.5" x14ac:dyDescent="0.25">
      <c r="A79" s="304"/>
      <c r="B79" s="304"/>
      <c r="D79" s="157" t="s">
        <v>488</v>
      </c>
      <c r="E79" s="157" t="s">
        <v>515</v>
      </c>
      <c r="F79" s="157" t="s">
        <v>516</v>
      </c>
      <c r="G79" s="67"/>
      <c r="H79" s="67"/>
      <c r="I79" s="67"/>
    </row>
    <row r="80" spans="1:9" x14ac:dyDescent="0.25">
      <c r="A80" s="158" t="s">
        <v>75</v>
      </c>
      <c r="B80" s="159"/>
      <c r="D80" s="54"/>
      <c r="E80" s="162"/>
      <c r="F80" s="160"/>
      <c r="G80" s="67"/>
      <c r="H80" s="66" t="b">
        <f>IF(AND(LEN(CONCATENATE(REPT("0",11-LEN(E80)),E80))=11,SUM(IF(CONCATENATE(REPT("0",11-LEN(E80)),E80)=REPT({1;2;3;4;5;6;7;8;9},11),1,0))=0,SUM(IF(ISNUMBER(VALUE(MID(CONCATENATE(REPT("0",11-LEN(E80)),E80),{1;2;3;4;5;6;7;8;9;10;11},1))),0,1))=0),AND(IF(OR(11-(MOD(SUM(INT(MID(CONCATENATE(REPT("0",11-LEN(E80)),E80),{1;2;3;4;5;6;7;8;9},1))*({10;9;8;7;6;5;4;3;2})),11))=10,11-(MOD(SUM(INT(MID(CONCATENATE(REPT("0",11-LEN(E80)),E80),{1;2;3;4;5;6;7;8;9},1))*({10;9;8;7;6;5;4;3;2})),11))=11),0,11-(MOD(SUM(INT(MID(CONCATENATE(REPT("0",11-LEN(E80)),E80),{1;2;3;4;5;6;7;8;9},1))*({10;9;8;7;6;5;4;3;2})),11)))=INT(MID(CONCATENATE(REPT("0",11-LEN(E80)),E80),10,1)),IF(OR(11-(MOD(SUM(INT(MID(CONCATENATE(REPT("0",11-LEN(E80)),E80),{1;2;3;4;5;6;7;8;9;10},1))*({11;10;9;8;7;6;5;4;3;2})),11))=10,11-(MOD(SUM(INT(MID(CONCATENATE(REPT("0",11-LEN(E80)),E80),{1;2;3;4;5;6;7;8;9;10},1))*({11;10;9;8;7;6;5;4;3;2})),11))=11),0,11-(MOD(SUM(INT(MID(CONCATENATE(REPT("0",11-LEN(E80)),E80),{1;2;3;4;5;6;7;8;9;10},1))*({11;10;9;8;7;6;5;4;3;2})),11)))=INT(MID(CONCATENATE(REPT("0",11-LEN(E80)),E80),11,1))),FALSE)</f>
        <v>1</v>
      </c>
      <c r="I80" s="68" t="b">
        <f>IF(AND(LEN(TEXT(F80,"00000000000000"))=14,SUM(IF(ISNUMBER(VALUE(MID(TEXT(F80,"00000000000000"),{1;2;3;4;5;6;7;8;9;10;11;12;13;14},1))),0,1))=0),AND(IF(MOD(SUM(INT(MID(TEXT(F80,"00000000000000"),{1;2;3;4;5;6;7;8;9;10;11;12},1))*(INT(MID("543298765432",{1;2;3;4;5;6;7;8;9;10;11;12},1))))*10,11)=10,0,MOD(SUM(INT(MID(TEXT(F80,"00000000000000"),{1;2;3;4;5;6;7;8;9;10;11;12},1))*(INT(MID("543298765432",{1;2;3;4;5;6;7;8;9;10;11;12},1))))*10,11))=INT(MID(TEXT(F80,"00000000000000"),13,1)),IF(MOD(SUM(INT(MID(TEXT(F80,"00000000000000"),{1;2;3;4;5;6;7;8;9;10;11;12;13},1))*(INT(MID("6543298765432",{1;2;3;4;5;6;7;8;9;10;11;12;13},1))))*10,11)=10,0,MOD(SUM(INT(MID(TEXT(F80,"00000000000000"),{1;2;3;4;5;6;7;8;9;10;11;12;13},1))*(INT(MID("6543298765432",{1;2;3;4;5;6;7;8;9;10;11;12;13},1))))*10,11))=INT(MID(TEXT(F80,"00000000000000"),14,1))),FALSE)</f>
        <v>1</v>
      </c>
    </row>
    <row r="81" spans="1:9" x14ac:dyDescent="0.25">
      <c r="A81" s="158" t="s">
        <v>76</v>
      </c>
      <c r="B81" s="159"/>
      <c r="D81" s="54"/>
      <c r="E81" s="162"/>
      <c r="F81" s="160"/>
      <c r="G81" s="67"/>
      <c r="H81" s="66" t="b">
        <f>IF(AND(LEN(CONCATENATE(REPT("0",11-LEN(E81)),E81))=11,SUM(IF(CONCATENATE(REPT("0",11-LEN(E81)),E81)=REPT({1;2;3;4;5;6;7;8;9},11),1,0))=0,SUM(IF(ISNUMBER(VALUE(MID(CONCATENATE(REPT("0",11-LEN(E81)),E81),{1;2;3;4;5;6;7;8;9;10;11},1))),0,1))=0),AND(IF(OR(11-(MOD(SUM(INT(MID(CONCATENATE(REPT("0",11-LEN(E81)),E81),{1;2;3;4;5;6;7;8;9},1))*({10;9;8;7;6;5;4;3;2})),11))=10,11-(MOD(SUM(INT(MID(CONCATENATE(REPT("0",11-LEN(E81)),E81),{1;2;3;4;5;6;7;8;9},1))*({10;9;8;7;6;5;4;3;2})),11))=11),0,11-(MOD(SUM(INT(MID(CONCATENATE(REPT("0",11-LEN(E81)),E81),{1;2;3;4;5;6;7;8;9},1))*({10;9;8;7;6;5;4;3;2})),11)))=INT(MID(CONCATENATE(REPT("0",11-LEN(E81)),E81),10,1)),IF(OR(11-(MOD(SUM(INT(MID(CONCATENATE(REPT("0",11-LEN(E81)),E81),{1;2;3;4;5;6;7;8;9;10},1))*({11;10;9;8;7;6;5;4;3;2})),11))=10,11-(MOD(SUM(INT(MID(CONCATENATE(REPT("0",11-LEN(E81)),E81),{1;2;3;4;5;6;7;8;9;10},1))*({11;10;9;8;7;6;5;4;3;2})),11))=11),0,11-(MOD(SUM(INT(MID(CONCATENATE(REPT("0",11-LEN(E81)),E81),{1;2;3;4;5;6;7;8;9;10},1))*({11;10;9;8;7;6;5;4;3;2})),11)))=INT(MID(CONCATENATE(REPT("0",11-LEN(E81)),E81),11,1))),FALSE)</f>
        <v>1</v>
      </c>
      <c r="I81" s="68" t="b">
        <f>IF(AND(LEN(TEXT(F81,"00000000000000"))=14,SUM(IF(ISNUMBER(VALUE(MID(TEXT(F81,"00000000000000"),{1;2;3;4;5;6;7;8;9;10;11;12;13;14},1))),0,1))=0),AND(IF(MOD(SUM(INT(MID(TEXT(F81,"00000000000000"),{1;2;3;4;5;6;7;8;9;10;11;12},1))*(INT(MID("543298765432",{1;2;3;4;5;6;7;8;9;10;11;12},1))))*10,11)=10,0,MOD(SUM(INT(MID(TEXT(F81,"00000000000000"),{1;2;3;4;5;6;7;8;9;10;11;12},1))*(INT(MID("543298765432",{1;2;3;4;5;6;7;8;9;10;11;12},1))))*10,11))=INT(MID(TEXT(F81,"00000000000000"),13,1)),IF(MOD(SUM(INT(MID(TEXT(F81,"00000000000000"),{1;2;3;4;5;6;7;8;9;10;11;12;13},1))*(INT(MID("6543298765432",{1;2;3;4;5;6;7;8;9;10;11;12;13},1))))*10,11)=10,0,MOD(SUM(INT(MID(TEXT(F81,"00000000000000"),{1;2;3;4;5;6;7;8;9;10;11;12;13},1))*(INT(MID("6543298765432",{1;2;3;4;5;6;7;8;9;10;11;12;13},1))))*10,11))=INT(MID(TEXT(F81,"00000000000000"),14,1))),FALSE)</f>
        <v>1</v>
      </c>
    </row>
    <row r="82" spans="1:9" x14ac:dyDescent="0.25">
      <c r="A82" s="158" t="s">
        <v>77</v>
      </c>
      <c r="B82" s="160"/>
      <c r="C82" s="20"/>
      <c r="D82" s="54"/>
      <c r="E82" s="162"/>
      <c r="F82" s="160"/>
      <c r="G82" s="68" t="b">
        <f>IF(AND(LEN(TEXT(B82,"00000000000000"))=14,SUM(IF(ISNUMBER(VALUE(MID(TEXT(B82,"00000000000000"),{1;2;3;4;5;6;7;8;9;10;11;12;13;14},1))),0,1))=0),AND(IF(MOD(SUM(INT(MID(TEXT(B82,"00000000000000"),{1;2;3;4;5;6;7;8;9;10;11;12},1))*(INT(MID("543298765432",{1;2;3;4;5;6;7;8;9;10;11;12},1))))*10,11)=10,0,MOD(SUM(INT(MID(TEXT(B82,"00000000000000"),{1;2;3;4;5;6;7;8;9;10;11;12},1))*(INT(MID("543298765432",{1;2;3;4;5;6;7;8;9;10;11;12},1))))*10,11))=INT(MID(TEXT(B82,"00000000000000"),13,1)),IF(MOD(SUM(INT(MID(TEXT(B82,"00000000000000"),{1;2;3;4;5;6;7;8;9;10;11;12;13},1))*(INT(MID("6543298765432",{1;2;3;4;5;6;7;8;9;10;11;12;13},1))))*10,11)=10,0,MOD(SUM(INT(MID(TEXT(B82,"00000000000000"),{1;2;3;4;5;6;7;8;9;10;11;12;13},1))*(INT(MID("6543298765432",{1;2;3;4;5;6;7;8;9;10;11;12;13},1))))*10,11))=INT(MID(TEXT(B82,"00000000000000"),14,1))),FALSE)</f>
        <v>1</v>
      </c>
      <c r="H82" s="66" t="b">
        <f>IF(AND(LEN(CONCATENATE(REPT("0",11-LEN(E82)),E82))=11,SUM(IF(CONCATENATE(REPT("0",11-LEN(E82)),E82)=REPT({1;2;3;4;5;6;7;8;9},11),1,0))=0,SUM(IF(ISNUMBER(VALUE(MID(CONCATENATE(REPT("0",11-LEN(E82)),E82),{1;2;3;4;5;6;7;8;9;10;11},1))),0,1))=0),AND(IF(OR(11-(MOD(SUM(INT(MID(CONCATENATE(REPT("0",11-LEN(E82)),E82),{1;2;3;4;5;6;7;8;9},1))*({10;9;8;7;6;5;4;3;2})),11))=10,11-(MOD(SUM(INT(MID(CONCATENATE(REPT("0",11-LEN(E82)),E82),{1;2;3;4;5;6;7;8;9},1))*({10;9;8;7;6;5;4;3;2})),11))=11),0,11-(MOD(SUM(INT(MID(CONCATENATE(REPT("0",11-LEN(E82)),E82),{1;2;3;4;5;6;7;8;9},1))*({10;9;8;7;6;5;4;3;2})),11)))=INT(MID(CONCATENATE(REPT("0",11-LEN(E82)),E82),10,1)),IF(OR(11-(MOD(SUM(INT(MID(CONCATENATE(REPT("0",11-LEN(E82)),E82),{1;2;3;4;5;6;7;8;9;10},1))*({11;10;9;8;7;6;5;4;3;2})),11))=10,11-(MOD(SUM(INT(MID(CONCATENATE(REPT("0",11-LEN(E82)),E82),{1;2;3;4;5;6;7;8;9;10},1))*({11;10;9;8;7;6;5;4;3;2})),11))=11),0,11-(MOD(SUM(INT(MID(CONCATENATE(REPT("0",11-LEN(E82)),E82),{1;2;3;4;5;6;7;8;9;10},1))*({11;10;9;8;7;6;5;4;3;2})),11)))=INT(MID(CONCATENATE(REPT("0",11-LEN(E82)),E82),11,1))),FALSE)</f>
        <v>1</v>
      </c>
      <c r="I82" s="68" t="b">
        <f>IF(AND(LEN(TEXT(F82,"00000000000000"))=14,SUM(IF(ISNUMBER(VALUE(MID(TEXT(F82,"00000000000000"),{1;2;3;4;5;6;7;8;9;10;11;12;13;14},1))),0,1))=0),AND(IF(MOD(SUM(INT(MID(TEXT(F82,"00000000000000"),{1;2;3;4;5;6;7;8;9;10;11;12},1))*(INT(MID("543298765432",{1;2;3;4;5;6;7;8;9;10;11;12},1))))*10,11)=10,0,MOD(SUM(INT(MID(TEXT(F82,"00000000000000"),{1;2;3;4;5;6;7;8;9;10;11;12},1))*(INT(MID("543298765432",{1;2;3;4;5;6;7;8;9;10;11;12},1))))*10,11))=INT(MID(TEXT(F82,"00000000000000"),13,1)),IF(MOD(SUM(INT(MID(TEXT(F82,"00000000000000"),{1;2;3;4;5;6;7;8;9;10;11;12;13},1))*(INT(MID("6543298765432",{1;2;3;4;5;6;7;8;9;10;11;12;13},1))))*10,11)=10,0,MOD(SUM(INT(MID(TEXT(F82,"00000000000000"),{1;2;3;4;5;6;7;8;9;10;11;12;13},1))*(INT(MID("6543298765432",{1;2;3;4;5;6;7;8;9;10;11;12;13},1))))*10,11))=INT(MID(TEXT(F82,"00000000000000"),14,1))),FALSE)</f>
        <v>1</v>
      </c>
    </row>
    <row r="83" spans="1:9" x14ac:dyDescent="0.25">
      <c r="A83" s="158" t="s">
        <v>324</v>
      </c>
      <c r="B83" s="159"/>
      <c r="D83" s="54"/>
      <c r="E83" s="162"/>
      <c r="F83" s="160"/>
      <c r="G83" s="67"/>
      <c r="H83" s="66" t="b">
        <f>IF(AND(LEN(CONCATENATE(REPT("0",11-LEN(E83)),E83))=11,SUM(IF(CONCATENATE(REPT("0",11-LEN(E83)),E83)=REPT({1;2;3;4;5;6;7;8;9},11),1,0))=0,SUM(IF(ISNUMBER(VALUE(MID(CONCATENATE(REPT("0",11-LEN(E83)),E83),{1;2;3;4;5;6;7;8;9;10;11},1))),0,1))=0),AND(IF(OR(11-(MOD(SUM(INT(MID(CONCATENATE(REPT("0",11-LEN(E83)),E83),{1;2;3;4;5;6;7;8;9},1))*({10;9;8;7;6;5;4;3;2})),11))=10,11-(MOD(SUM(INT(MID(CONCATENATE(REPT("0",11-LEN(E83)),E83),{1;2;3;4;5;6;7;8;9},1))*({10;9;8;7;6;5;4;3;2})),11))=11),0,11-(MOD(SUM(INT(MID(CONCATENATE(REPT("0",11-LEN(E83)),E83),{1;2;3;4;5;6;7;8;9},1))*({10;9;8;7;6;5;4;3;2})),11)))=INT(MID(CONCATENATE(REPT("0",11-LEN(E83)),E83),10,1)),IF(OR(11-(MOD(SUM(INT(MID(CONCATENATE(REPT("0",11-LEN(E83)),E83),{1;2;3;4;5;6;7;8;9;10},1))*({11;10;9;8;7;6;5;4;3;2})),11))=10,11-(MOD(SUM(INT(MID(CONCATENATE(REPT("0",11-LEN(E83)),E83),{1;2;3;4;5;6;7;8;9;10},1))*({11;10;9;8;7;6;5;4;3;2})),11))=11),0,11-(MOD(SUM(INT(MID(CONCATENATE(REPT("0",11-LEN(E83)),E83),{1;2;3;4;5;6;7;8;9;10},1))*({11;10;9;8;7;6;5;4;3;2})),11)))=INT(MID(CONCATENATE(REPT("0",11-LEN(E83)),E83),11,1))),FALSE)</f>
        <v>1</v>
      </c>
      <c r="I83" s="68" t="b">
        <f>IF(AND(LEN(TEXT(F83,"00000000000000"))=14,SUM(IF(ISNUMBER(VALUE(MID(TEXT(F83,"00000000000000"),{1;2;3;4;5;6;7;8;9;10;11;12;13;14},1))),0,1))=0),AND(IF(MOD(SUM(INT(MID(TEXT(F83,"00000000000000"),{1;2;3;4;5;6;7;8;9;10;11;12},1))*(INT(MID("543298765432",{1;2;3;4;5;6;7;8;9;10;11;12},1))))*10,11)=10,0,MOD(SUM(INT(MID(TEXT(F83,"00000000000000"),{1;2;3;4;5;6;7;8;9;10;11;12},1))*(INT(MID("543298765432",{1;2;3;4;5;6;7;8;9;10;11;12},1))))*10,11))=INT(MID(TEXT(F83,"00000000000000"),13,1)),IF(MOD(SUM(INT(MID(TEXT(F83,"00000000000000"),{1;2;3;4;5;6;7;8;9;10;11;12;13},1))*(INT(MID("6543298765432",{1;2;3;4;5;6;7;8;9;10;11;12;13},1))))*10,11)=10,0,MOD(SUM(INT(MID(TEXT(F83,"00000000000000"),{1;2;3;4;5;6;7;8;9;10;11;12;13},1))*(INT(MID("6543298765432",{1;2;3;4;5;6;7;8;9;10;11;12;13},1))))*10,11))=INT(MID(TEXT(F83,"00000000000000"),14,1))),FALSE)</f>
        <v>1</v>
      </c>
    </row>
    <row r="84" spans="1:9" x14ac:dyDescent="0.25">
      <c r="A84" s="158" t="s">
        <v>325</v>
      </c>
      <c r="B84" s="159"/>
      <c r="D84" s="54"/>
      <c r="E84" s="162"/>
      <c r="F84" s="160"/>
      <c r="G84" s="67"/>
      <c r="H84" s="66" t="b">
        <f>IF(AND(LEN(CONCATENATE(REPT("0",11-LEN(E84)),E84))=11,SUM(IF(CONCATENATE(REPT("0",11-LEN(E84)),E84)=REPT({1;2;3;4;5;6;7;8;9},11),1,0))=0,SUM(IF(ISNUMBER(VALUE(MID(CONCATENATE(REPT("0",11-LEN(E84)),E84),{1;2;3;4;5;6;7;8;9;10;11},1))),0,1))=0),AND(IF(OR(11-(MOD(SUM(INT(MID(CONCATENATE(REPT("0",11-LEN(E84)),E84),{1;2;3;4;5;6;7;8;9},1))*({10;9;8;7;6;5;4;3;2})),11))=10,11-(MOD(SUM(INT(MID(CONCATENATE(REPT("0",11-LEN(E84)),E84),{1;2;3;4;5;6;7;8;9},1))*({10;9;8;7;6;5;4;3;2})),11))=11),0,11-(MOD(SUM(INT(MID(CONCATENATE(REPT("0",11-LEN(E84)),E84),{1;2;3;4;5;6;7;8;9},1))*({10;9;8;7;6;5;4;3;2})),11)))=INT(MID(CONCATENATE(REPT("0",11-LEN(E84)),E84),10,1)),IF(OR(11-(MOD(SUM(INT(MID(CONCATENATE(REPT("0",11-LEN(E84)),E84),{1;2;3;4;5;6;7;8;9;10},1))*({11;10;9;8;7;6;5;4;3;2})),11))=10,11-(MOD(SUM(INT(MID(CONCATENATE(REPT("0",11-LEN(E84)),E84),{1;2;3;4;5;6;7;8;9;10},1))*({11;10;9;8;7;6;5;4;3;2})),11))=11),0,11-(MOD(SUM(INT(MID(CONCATENATE(REPT("0",11-LEN(E84)),E84),{1;2;3;4;5;6;7;8;9;10},1))*({11;10;9;8;7;6;5;4;3;2})),11)))=INT(MID(CONCATENATE(REPT("0",11-LEN(E84)),E84),11,1))),FALSE)</f>
        <v>1</v>
      </c>
      <c r="I84" s="68" t="b">
        <f>IF(AND(LEN(TEXT(F84,"00000000000000"))=14,SUM(IF(ISNUMBER(VALUE(MID(TEXT(F84,"00000000000000"),{1;2;3;4;5;6;7;8;9;10;11;12;13;14},1))),0,1))=0),AND(IF(MOD(SUM(INT(MID(TEXT(F84,"00000000000000"),{1;2;3;4;5;6;7;8;9;10;11;12},1))*(INT(MID("543298765432",{1;2;3;4;5;6;7;8;9;10;11;12},1))))*10,11)=10,0,MOD(SUM(INT(MID(TEXT(F84,"00000000000000"),{1;2;3;4;5;6;7;8;9;10;11;12},1))*(INT(MID("543298765432",{1;2;3;4;5;6;7;8;9;10;11;12},1))))*10,11))=INT(MID(TEXT(F84,"00000000000000"),13,1)),IF(MOD(SUM(INT(MID(TEXT(F84,"00000000000000"),{1;2;3;4;5;6;7;8;9;10;11;12;13},1))*(INT(MID("6543298765432",{1;2;3;4;5;6;7;8;9;10;11;12;13},1))))*10,11)=10,0,MOD(SUM(INT(MID(TEXT(F84,"00000000000000"),{1;2;3;4;5;6;7;8;9;10;11;12;13},1))*(INT(MID("6543298765432",{1;2;3;4;5;6;7;8;9;10;11;12;13},1))))*10,11))=INT(MID(TEXT(F84,"00000000000000"),14,1))),FALSE)</f>
        <v>1</v>
      </c>
    </row>
    <row r="85" spans="1:9" x14ac:dyDescent="0.25">
      <c r="A85" s="158" t="s">
        <v>484</v>
      </c>
      <c r="B85" s="159"/>
      <c r="D85" s="54"/>
      <c r="E85" s="162"/>
      <c r="F85" s="160"/>
      <c r="G85" s="67"/>
      <c r="H85" s="66" t="b">
        <f>IF(AND(LEN(CONCATENATE(REPT("0",11-LEN(E85)),E85))=11,SUM(IF(CONCATENATE(REPT("0",11-LEN(E85)),E85)=REPT({1;2;3;4;5;6;7;8;9},11),1,0))=0,SUM(IF(ISNUMBER(VALUE(MID(CONCATENATE(REPT("0",11-LEN(E85)),E85),{1;2;3;4;5;6;7;8;9;10;11},1))),0,1))=0),AND(IF(OR(11-(MOD(SUM(INT(MID(CONCATENATE(REPT("0",11-LEN(E85)),E85),{1;2;3;4;5;6;7;8;9},1))*({10;9;8;7;6;5;4;3;2})),11))=10,11-(MOD(SUM(INT(MID(CONCATENATE(REPT("0",11-LEN(E85)),E85),{1;2;3;4;5;6;7;8;9},1))*({10;9;8;7;6;5;4;3;2})),11))=11),0,11-(MOD(SUM(INT(MID(CONCATENATE(REPT("0",11-LEN(E85)),E85),{1;2;3;4;5;6;7;8;9},1))*({10;9;8;7;6;5;4;3;2})),11)))=INT(MID(CONCATENATE(REPT("0",11-LEN(E85)),E85),10,1)),IF(OR(11-(MOD(SUM(INT(MID(CONCATENATE(REPT("0",11-LEN(E85)),E85),{1;2;3;4;5;6;7;8;9;10},1))*({11;10;9;8;7;6;5;4;3;2})),11))=10,11-(MOD(SUM(INT(MID(CONCATENATE(REPT("0",11-LEN(E85)),E85),{1;2;3;4;5;6;7;8;9;10},1))*({11;10;9;8;7;6;5;4;3;2})),11))=11),0,11-(MOD(SUM(INT(MID(CONCATENATE(REPT("0",11-LEN(E85)),E85),{1;2;3;4;5;6;7;8;9;10},1))*({11;10;9;8;7;6;5;4;3;2})),11)))=INT(MID(CONCATENATE(REPT("0",11-LEN(E85)),E85),11,1))),FALSE)</f>
        <v>1</v>
      </c>
      <c r="I85" s="68" t="b">
        <f>IF(AND(LEN(TEXT(F85,"00000000000000"))=14,SUM(IF(ISNUMBER(VALUE(MID(TEXT(F85,"00000000000000"),{1;2;3;4;5;6;7;8;9;10;11;12;13;14},1))),0,1))=0),AND(IF(MOD(SUM(INT(MID(TEXT(F85,"00000000000000"),{1;2;3;4;5;6;7;8;9;10;11;12},1))*(INT(MID("543298765432",{1;2;3;4;5;6;7;8;9;10;11;12},1))))*10,11)=10,0,MOD(SUM(INT(MID(TEXT(F85,"00000000000000"),{1;2;3;4;5;6;7;8;9;10;11;12},1))*(INT(MID("543298765432",{1;2;3;4;5;6;7;8;9;10;11;12},1))))*10,11))=INT(MID(TEXT(F85,"00000000000000"),13,1)),IF(MOD(SUM(INT(MID(TEXT(F85,"00000000000000"),{1;2;3;4;5;6;7;8;9;10;11;12;13},1))*(INT(MID("6543298765432",{1;2;3;4;5;6;7;8;9;10;11;12;13},1))))*10,11)=10,0,MOD(SUM(INT(MID(TEXT(F85,"00000000000000"),{1;2;3;4;5;6;7;8;9;10;11;12;13},1))*(INT(MID("6543298765432",{1;2;3;4;5;6;7;8;9;10;11;12;13},1))))*10,11))=INT(MID(TEXT(F85,"00000000000000"),14,1))),FALSE)</f>
        <v>1</v>
      </c>
    </row>
    <row r="86" spans="1:9" x14ac:dyDescent="0.25">
      <c r="A86" s="158" t="s">
        <v>485</v>
      </c>
      <c r="B86" s="161"/>
      <c r="D86" s="54"/>
      <c r="E86" s="162"/>
      <c r="F86" s="160"/>
      <c r="G86" s="67"/>
      <c r="H86" s="66" t="b">
        <f>IF(AND(LEN(CONCATENATE(REPT("0",11-LEN(E86)),E86))=11,SUM(IF(CONCATENATE(REPT("0",11-LEN(E86)),E86)=REPT({1;2;3;4;5;6;7;8;9},11),1,0))=0,SUM(IF(ISNUMBER(VALUE(MID(CONCATENATE(REPT("0",11-LEN(E86)),E86),{1;2;3;4;5;6;7;8;9;10;11},1))),0,1))=0),AND(IF(OR(11-(MOD(SUM(INT(MID(CONCATENATE(REPT("0",11-LEN(E86)),E86),{1;2;3;4;5;6;7;8;9},1))*({10;9;8;7;6;5;4;3;2})),11))=10,11-(MOD(SUM(INT(MID(CONCATENATE(REPT("0",11-LEN(E86)),E86),{1;2;3;4;5;6;7;8;9},1))*({10;9;8;7;6;5;4;3;2})),11))=11),0,11-(MOD(SUM(INT(MID(CONCATENATE(REPT("0",11-LEN(E86)),E86),{1;2;3;4;5;6;7;8;9},1))*({10;9;8;7;6;5;4;3;2})),11)))=INT(MID(CONCATENATE(REPT("0",11-LEN(E86)),E86),10,1)),IF(OR(11-(MOD(SUM(INT(MID(CONCATENATE(REPT("0",11-LEN(E86)),E86),{1;2;3;4;5;6;7;8;9;10},1))*({11;10;9;8;7;6;5;4;3;2})),11))=10,11-(MOD(SUM(INT(MID(CONCATENATE(REPT("0",11-LEN(E86)),E86),{1;2;3;4;5;6;7;8;9;10},1))*({11;10;9;8;7;6;5;4;3;2})),11))=11),0,11-(MOD(SUM(INT(MID(CONCATENATE(REPT("0",11-LEN(E86)),E86),{1;2;3;4;5;6;7;8;9;10},1))*({11;10;9;8;7;6;5;4;3;2})),11)))=INT(MID(CONCATENATE(REPT("0",11-LEN(E86)),E86),11,1))),FALSE)</f>
        <v>1</v>
      </c>
      <c r="I86" s="68" t="b">
        <f>IF(AND(LEN(TEXT(F86,"00000000000000"))=14,SUM(IF(ISNUMBER(VALUE(MID(TEXT(F86,"00000000000000"),{1;2;3;4;5;6;7;8;9;10;11;12;13;14},1))),0,1))=0),AND(IF(MOD(SUM(INT(MID(TEXT(F86,"00000000000000"),{1;2;3;4;5;6;7;8;9;10;11;12},1))*(INT(MID("543298765432",{1;2;3;4;5;6;7;8;9;10;11;12},1))))*10,11)=10,0,MOD(SUM(INT(MID(TEXT(F86,"00000000000000"),{1;2;3;4;5;6;7;8;9;10;11;12},1))*(INT(MID("543298765432",{1;2;3;4;5;6;7;8;9;10;11;12},1))))*10,11))=INT(MID(TEXT(F86,"00000000000000"),13,1)),IF(MOD(SUM(INT(MID(TEXT(F86,"00000000000000"),{1;2;3;4;5;6;7;8;9;10;11;12;13},1))*(INT(MID("6543298765432",{1;2;3;4;5;6;7;8;9;10;11;12;13},1))))*10,11)=10,0,MOD(SUM(INT(MID(TEXT(F86,"00000000000000"),{1;2;3;4;5;6;7;8;9;10;11;12;13},1))*(INT(MID("6543298765432",{1;2;3;4;5;6;7;8;9;10;11;12;13},1))))*10,11))=INT(MID(TEXT(F86,"00000000000000"),14,1))),FALSE)</f>
        <v>1</v>
      </c>
    </row>
    <row r="87" spans="1:9" x14ac:dyDescent="0.25">
      <c r="A87" s="158" t="s">
        <v>486</v>
      </c>
      <c r="B87" s="159"/>
      <c r="D87" s="54"/>
      <c r="E87" s="162"/>
      <c r="F87" s="160"/>
      <c r="G87" s="67"/>
      <c r="H87" s="66" t="b">
        <f>IF(AND(LEN(CONCATENATE(REPT("0",11-LEN(E87)),E87))=11,SUM(IF(CONCATENATE(REPT("0",11-LEN(E87)),E87)=REPT({1;2;3;4;5;6;7;8;9},11),1,0))=0,SUM(IF(ISNUMBER(VALUE(MID(CONCATENATE(REPT("0",11-LEN(E87)),E87),{1;2;3;4;5;6;7;8;9;10;11},1))),0,1))=0),AND(IF(OR(11-(MOD(SUM(INT(MID(CONCATENATE(REPT("0",11-LEN(E87)),E87),{1;2;3;4;5;6;7;8;9},1))*({10;9;8;7;6;5;4;3;2})),11))=10,11-(MOD(SUM(INT(MID(CONCATENATE(REPT("0",11-LEN(E87)),E87),{1;2;3;4;5;6;7;8;9},1))*({10;9;8;7;6;5;4;3;2})),11))=11),0,11-(MOD(SUM(INT(MID(CONCATENATE(REPT("0",11-LEN(E87)),E87),{1;2;3;4;5;6;7;8;9},1))*({10;9;8;7;6;5;4;3;2})),11)))=INT(MID(CONCATENATE(REPT("0",11-LEN(E87)),E87),10,1)),IF(OR(11-(MOD(SUM(INT(MID(CONCATENATE(REPT("0",11-LEN(E87)),E87),{1;2;3;4;5;6;7;8;9;10},1))*({11;10;9;8;7;6;5;4;3;2})),11))=10,11-(MOD(SUM(INT(MID(CONCATENATE(REPT("0",11-LEN(E87)),E87),{1;2;3;4;5;6;7;8;9;10},1))*({11;10;9;8;7;6;5;4;3;2})),11))=11),0,11-(MOD(SUM(INT(MID(CONCATENATE(REPT("0",11-LEN(E87)),E87),{1;2;3;4;5;6;7;8;9;10},1))*({11;10;9;8;7;6;5;4;3;2})),11)))=INT(MID(CONCATENATE(REPT("0",11-LEN(E87)),E87),11,1))),FALSE)</f>
        <v>1</v>
      </c>
      <c r="I87" s="68" t="b">
        <f>IF(AND(LEN(TEXT(F87,"00000000000000"))=14,SUM(IF(ISNUMBER(VALUE(MID(TEXT(F87,"00000000000000"),{1;2;3;4;5;6;7;8;9;10;11;12;13;14},1))),0,1))=0),AND(IF(MOD(SUM(INT(MID(TEXT(F87,"00000000000000"),{1;2;3;4;5;6;7;8;9;10;11;12},1))*(INT(MID("543298765432",{1;2;3;4;5;6;7;8;9;10;11;12},1))))*10,11)=10,0,MOD(SUM(INT(MID(TEXT(F87,"00000000000000"),{1;2;3;4;5;6;7;8;9;10;11;12},1))*(INT(MID("543298765432",{1;2;3;4;5;6;7;8;9;10;11;12},1))))*10,11))=INT(MID(TEXT(F87,"00000000000000"),13,1)),IF(MOD(SUM(INT(MID(TEXT(F87,"00000000000000"),{1;2;3;4;5;6;7;8;9;10;11;12;13},1))*(INT(MID("6543298765432",{1;2;3;4;5;6;7;8;9;10;11;12;13},1))))*10,11)=10,0,MOD(SUM(INT(MID(TEXT(F87,"00000000000000"),{1;2;3;4;5;6;7;8;9;10;11;12;13},1))*(INT(MID("6543298765432",{1;2;3;4;5;6;7;8;9;10;11;12;13},1))))*10,11))=INT(MID(TEXT(F87,"00000000000000"),14,1))),FALSE)</f>
        <v>1</v>
      </c>
    </row>
    <row r="88" spans="1:9" x14ac:dyDescent="0.25">
      <c r="A88" s="158" t="s">
        <v>487</v>
      </c>
      <c r="B88" s="162"/>
      <c r="C88" s="21"/>
      <c r="D88" s="54"/>
      <c r="E88" s="162"/>
      <c r="F88" s="160"/>
      <c r="G88" s="66" t="b">
        <f>IF(AND(LEN(CONCATENATE(REPT("0",11-LEN(B88)),B88))=11,SUM(IF(CONCATENATE(REPT("0",11-LEN(B88)),B88)=REPT({1;2;3;4;5;6;7;8;9},11),1,0))=0,SUM(IF(ISNUMBER(VALUE(MID(CONCATENATE(REPT("0",11-LEN(B88)),B88),{1;2;3;4;5;6;7;8;9;10;11},1))),0,1))=0),AND(IF(OR(11-(MOD(SUM(INT(MID(CONCATENATE(REPT("0",11-LEN(B88)),B88),{1;2;3;4;5;6;7;8;9},1))*({10;9;8;7;6;5;4;3;2})),11))=10,11-(MOD(SUM(INT(MID(CONCATENATE(REPT("0",11-LEN(B88)),B88),{1;2;3;4;5;6;7;8;9},1))*({10;9;8;7;6;5;4;3;2})),11))=11),0,11-(MOD(SUM(INT(MID(CONCATENATE(REPT("0",11-LEN(B88)),B88),{1;2;3;4;5;6;7;8;9},1))*({10;9;8;7;6;5;4;3;2})),11)))=INT(MID(CONCATENATE(REPT("0",11-LEN(B88)),B88),10,1)),IF(OR(11-(MOD(SUM(INT(MID(CONCATENATE(REPT("0",11-LEN(B88)),B88),{1;2;3;4;5;6;7;8;9;10},1))*({11;10;9;8;7;6;5;4;3;2})),11))=10,11-(MOD(SUM(INT(MID(CONCATENATE(REPT("0",11-LEN(B88)),B88),{1;2;3;4;5;6;7;8;9;10},1))*({11;10;9;8;7;6;5;4;3;2})),11))=11),0,11-(MOD(SUM(INT(MID(CONCATENATE(REPT("0",11-LEN(B88)),B88),{1;2;3;4;5;6;7;8;9;10},1))*({11;10;9;8;7;6;5;4;3;2})),11)))=INT(MID(CONCATENATE(REPT("0",11-LEN(B88)),B88),11,1))),FALSE)</f>
        <v>1</v>
      </c>
      <c r="H88" s="66" t="b">
        <f>IF(AND(LEN(CONCATENATE(REPT("0",11-LEN(E88)),E88))=11,SUM(IF(CONCATENATE(REPT("0",11-LEN(E88)),E88)=REPT({1;2;3;4;5;6;7;8;9},11),1,0))=0,SUM(IF(ISNUMBER(VALUE(MID(CONCATENATE(REPT("0",11-LEN(E88)),E88),{1;2;3;4;5;6;7;8;9;10;11},1))),0,1))=0),AND(IF(OR(11-(MOD(SUM(INT(MID(CONCATENATE(REPT("0",11-LEN(E88)),E88),{1;2;3;4;5;6;7;8;9},1))*({10;9;8;7;6;5;4;3;2})),11))=10,11-(MOD(SUM(INT(MID(CONCATENATE(REPT("0",11-LEN(E88)),E88),{1;2;3;4;5;6;7;8;9},1))*({10;9;8;7;6;5;4;3;2})),11))=11),0,11-(MOD(SUM(INT(MID(CONCATENATE(REPT("0",11-LEN(E88)),E88),{1;2;3;4;5;6;7;8;9},1))*({10;9;8;7;6;5;4;3;2})),11)))=INT(MID(CONCATENATE(REPT("0",11-LEN(E88)),E88),10,1)),IF(OR(11-(MOD(SUM(INT(MID(CONCATENATE(REPT("0",11-LEN(E88)),E88),{1;2;3;4;5;6;7;8;9;10},1))*({11;10;9;8;7;6;5;4;3;2})),11))=10,11-(MOD(SUM(INT(MID(CONCATENATE(REPT("0",11-LEN(E88)),E88),{1;2;3;4;5;6;7;8;9;10},1))*({11;10;9;8;7;6;5;4;3;2})),11))=11),0,11-(MOD(SUM(INT(MID(CONCATENATE(REPT("0",11-LEN(E88)),E88),{1;2;3;4;5;6;7;8;9;10},1))*({11;10;9;8;7;6;5;4;3;2})),11)))=INT(MID(CONCATENATE(REPT("0",11-LEN(E88)),E88),11,1))),FALSE)</f>
        <v>1</v>
      </c>
      <c r="I88" s="68" t="b">
        <f>IF(AND(LEN(TEXT(F88,"00000000000000"))=14,SUM(IF(ISNUMBER(VALUE(MID(TEXT(F88,"00000000000000"),{1;2;3;4;5;6;7;8;9;10;11;12;13;14},1))),0,1))=0),AND(IF(MOD(SUM(INT(MID(TEXT(F88,"00000000000000"),{1;2;3;4;5;6;7;8;9;10;11;12},1))*(INT(MID("543298765432",{1;2;3;4;5;6;7;8;9;10;11;12},1))))*10,11)=10,0,MOD(SUM(INT(MID(TEXT(F88,"00000000000000"),{1;2;3;4;5;6;7;8;9;10;11;12},1))*(INT(MID("543298765432",{1;2;3;4;5;6;7;8;9;10;11;12},1))))*10,11))=INT(MID(TEXT(F88,"00000000000000"),13,1)),IF(MOD(SUM(INT(MID(TEXT(F88,"00000000000000"),{1;2;3;4;5;6;7;8;9;10;11;12;13},1))*(INT(MID("6543298765432",{1;2;3;4;5;6;7;8;9;10;11;12;13},1))))*10,11)=10,0,MOD(SUM(INT(MID(TEXT(F88,"00000000000000"),{1;2;3;4;5;6;7;8;9;10;11;12;13},1))*(INT(MID("6543298765432",{1;2;3;4;5;6;7;8;9;10;11;12;13},1))))*10,11))=INT(MID(TEXT(F88,"00000000000000"),14,1))),FALSE)</f>
        <v>1</v>
      </c>
    </row>
    <row r="89" spans="1:9" ht="5.25" customHeight="1" x14ac:dyDescent="0.25">
      <c r="G89" s="67"/>
      <c r="H89" s="67"/>
      <c r="I89" s="67"/>
    </row>
    <row r="90" spans="1:9" ht="17.25" customHeight="1" x14ac:dyDescent="0.25">
      <c r="A90" s="309" t="s">
        <v>500</v>
      </c>
      <c r="B90" s="309"/>
      <c r="D90" s="309" t="s">
        <v>501</v>
      </c>
      <c r="E90" s="309"/>
      <c r="F90" s="309"/>
      <c r="G90" s="67"/>
      <c r="H90" s="67"/>
      <c r="I90" s="67"/>
    </row>
    <row r="91" spans="1:9" x14ac:dyDescent="0.25">
      <c r="A91" s="158" t="s">
        <v>75</v>
      </c>
      <c r="B91" s="163"/>
      <c r="D91" s="164" t="s">
        <v>75</v>
      </c>
      <c r="E91" s="305"/>
      <c r="F91" s="305"/>
      <c r="G91" s="67"/>
      <c r="H91" s="67"/>
      <c r="I91" s="67"/>
    </row>
    <row r="92" spans="1:9" x14ac:dyDescent="0.25">
      <c r="A92" s="158" t="s">
        <v>76</v>
      </c>
      <c r="B92" s="163"/>
      <c r="D92" s="164" t="s">
        <v>76</v>
      </c>
      <c r="E92" s="305"/>
      <c r="F92" s="305"/>
      <c r="G92" s="67"/>
      <c r="H92" s="67"/>
      <c r="I92" s="67"/>
    </row>
    <row r="93" spans="1:9" ht="15" customHeight="1" x14ac:dyDescent="0.25">
      <c r="A93" s="158" t="s">
        <v>77</v>
      </c>
      <c r="B93" s="160"/>
      <c r="C93" s="20"/>
      <c r="D93" s="164" t="s">
        <v>77</v>
      </c>
      <c r="E93" s="310"/>
      <c r="F93" s="310"/>
      <c r="G93" s="68" t="b">
        <f>IF(AND(LEN(TEXT(B93,"00000000000000"))=14,SUM(IF(ISNUMBER(VALUE(MID(TEXT(B93,"00000000000000"),{1;2;3;4;5;6;7;8;9;10;11;12;13;14},1))),0,1))=0),AND(IF(MOD(SUM(INT(MID(TEXT(B93,"00000000000000"),{1;2;3;4;5;6;7;8;9;10;11;12},1))*(INT(MID("543298765432",{1;2;3;4;5;6;7;8;9;10;11;12},1))))*10,11)=10,0,MOD(SUM(INT(MID(TEXT(B93,"00000000000000"),{1;2;3;4;5;6;7;8;9;10;11;12},1))*(INT(MID("543298765432",{1;2;3;4;5;6;7;8;9;10;11;12},1))))*10,11))=INT(MID(TEXT(B93,"00000000000000"),13,1)),IF(MOD(SUM(INT(MID(TEXT(B93,"00000000000000"),{1;2;3;4;5;6;7;8;9;10;11;12;13},1))*(INT(MID("6543298765432",{1;2;3;4;5;6;7;8;9;10;11;12;13},1))))*10,11)=10,0,MOD(SUM(INT(MID(TEXT(B93,"00000000000000"),{1;2;3;4;5;6;7;8;9;10;11;12;13},1))*(INT(MID("6543298765432",{1;2;3;4;5;6;7;8;9;10;11;12;13},1))))*10,11))=INT(MID(TEXT(B93,"00000000000000"),14,1))),FALSE)</f>
        <v>1</v>
      </c>
      <c r="H93" s="68" t="b">
        <f>IF(AND(LEN(TEXT(E93,"00000000000000"))=14,SUM(IF(ISNUMBER(VALUE(MID(TEXT(E93,"00000000000000"),{1;2;3;4;5;6;7;8;9;10;11;12;13;14},1))),0,1))=0),AND(IF(MOD(SUM(INT(MID(TEXT(E93,"00000000000000"),{1;2;3;4;5;6;7;8;9;10;11;12},1))*(INT(MID("543298765432",{1;2;3;4;5;6;7;8;9;10;11;12},1))))*10,11)=10,0,MOD(SUM(INT(MID(TEXT(E93,"00000000000000"),{1;2;3;4;5;6;7;8;9;10;11;12},1))*(INT(MID("543298765432",{1;2;3;4;5;6;7;8;9;10;11;12},1))))*10,11))=INT(MID(TEXT(E93,"00000000000000"),13,1)),IF(MOD(SUM(INT(MID(TEXT(E93,"00000000000000"),{1;2;3;4;5;6;7;8;9;10;11;12;13},1))*(INT(MID("6543298765432",{1;2;3;4;5;6;7;8;9;10;11;12;13},1))))*10,11)=10,0,MOD(SUM(INT(MID(TEXT(E93,"00000000000000"),{1;2;3;4;5;6;7;8;9;10;11;12;13},1))*(INT(MID("6543298765432",{1;2;3;4;5;6;7;8;9;10;11;12;13},1))))*10,11))=INT(MID(TEXT(E93,"00000000000000"),14,1))),FALSE)</f>
        <v>1</v>
      </c>
      <c r="I93" s="67"/>
    </row>
    <row r="94" spans="1:9" x14ac:dyDescent="0.25">
      <c r="A94" s="158" t="s">
        <v>498</v>
      </c>
      <c r="B94" s="161"/>
      <c r="D94" s="164" t="s">
        <v>490</v>
      </c>
      <c r="E94" s="297"/>
      <c r="F94" s="297"/>
      <c r="G94" s="67"/>
      <c r="H94" s="67"/>
      <c r="I94" s="67"/>
    </row>
    <row r="95" spans="1:9" x14ac:dyDescent="0.25">
      <c r="A95" s="158" t="s">
        <v>499</v>
      </c>
      <c r="B95" s="163"/>
      <c r="D95" s="164" t="s">
        <v>796</v>
      </c>
      <c r="E95" s="305"/>
      <c r="F95" s="305"/>
      <c r="G95" s="67"/>
      <c r="H95" s="67"/>
      <c r="I95" s="67"/>
    </row>
    <row r="96" spans="1:9" x14ac:dyDescent="0.25">
      <c r="A96" s="158" t="s">
        <v>495</v>
      </c>
      <c r="B96" s="163"/>
      <c r="D96" s="164" t="s">
        <v>491</v>
      </c>
      <c r="E96" s="297"/>
      <c r="F96" s="297"/>
      <c r="G96" s="67"/>
      <c r="H96" s="67"/>
      <c r="I96" s="67"/>
    </row>
    <row r="97" spans="1:9" x14ac:dyDescent="0.25">
      <c r="A97" s="158" t="s">
        <v>496</v>
      </c>
      <c r="B97" s="163"/>
      <c r="D97" s="164" t="s">
        <v>492</v>
      </c>
      <c r="E97" s="305"/>
      <c r="F97" s="305"/>
      <c r="G97" s="67"/>
      <c r="H97" s="67"/>
      <c r="I97" s="67"/>
    </row>
    <row r="98" spans="1:9" ht="5.25" customHeight="1" x14ac:dyDescent="0.25">
      <c r="G98" s="67"/>
      <c r="H98" s="67"/>
      <c r="I98" s="67"/>
    </row>
    <row r="99" spans="1:9" ht="17.25" customHeight="1" x14ac:dyDescent="0.25">
      <c r="A99" s="306" t="s">
        <v>504</v>
      </c>
      <c r="B99" s="307"/>
      <c r="C99" s="307"/>
      <c r="D99" s="307"/>
      <c r="E99" s="307"/>
      <c r="F99" s="308"/>
      <c r="G99" s="67"/>
      <c r="H99" s="67"/>
      <c r="I99" s="67"/>
    </row>
    <row r="100" spans="1:9" x14ac:dyDescent="0.25">
      <c r="A100" s="304" t="s">
        <v>497</v>
      </c>
      <c r="B100" s="304"/>
      <c r="D100" s="304" t="s">
        <v>505</v>
      </c>
      <c r="E100" s="304"/>
      <c r="F100" s="304"/>
      <c r="G100" s="67"/>
      <c r="H100" s="67"/>
      <c r="I100" s="67"/>
    </row>
    <row r="101" spans="1:9" x14ac:dyDescent="0.25">
      <c r="A101" s="304"/>
      <c r="B101" s="304"/>
      <c r="D101" s="157" t="s">
        <v>331</v>
      </c>
      <c r="E101" s="157" t="s">
        <v>80</v>
      </c>
      <c r="F101" s="157" t="s">
        <v>493</v>
      </c>
      <c r="G101" s="67"/>
      <c r="H101" s="67"/>
      <c r="I101" s="67"/>
    </row>
    <row r="102" spans="1:9" x14ac:dyDescent="0.25">
      <c r="A102" s="158" t="s">
        <v>494</v>
      </c>
      <c r="B102" s="159"/>
      <c r="D102" s="165"/>
      <c r="E102" s="162"/>
      <c r="F102" s="165"/>
      <c r="G102" s="67"/>
      <c r="H102" s="66" t="str">
        <f t="shared" ref="H102:H110" si="1">IF($E102="","",VALUE(LEFT(TRIM($E102),9)&amp;IF((SUM(MID($E102,1,1)*10,MID($E102,2,1)*9,MID($E102,3,1)*8,MID($E102,4,1)*7,MID($E102,5,1)*6,MID($E102,6,1)*5,MID($E102,7,1)*4,MID($E102,8,1)*3,MID($E102,9,1)*2)-ROUNDDOWN(SUM(MID($E102,1,1)*10,MID($E102,2,1)*9,MID($E102,3,1)*8,MID($E102,4,1)*7,MID($E102,5,1)*6,MID($E102,6,1)*5,MID($E102,7,1)*4,MID($E102,8,1)*3,MID($E102,9,1)*2)/11,0)*11)&lt;2,0,11-(SUM(MID($E102,1,1)*10,MID($E102,2,1)*9,MID($E102,3,1)*8,MID($E102,4,1)*7,MID($E102,5,1)*6,MID($E102,6,1)*5,MID($E102,7,1)*4,MID($E102,8,1)*3,MID($E102,9,1)*2)-ROUNDDOWN(SUM(MID($E102,1,1)*10,MID($E102,2,1)*9,MID($E102,3,1)*8,MID($E102,4,1)*7,MID($E102,5,1)*6,MID($E102,6,1)*5,MID($E102,7,1)*4,MID($E102,8,1)*3,MID($E102,9,1)*2)/11,0)*11))&amp;IF((SUM(MID($E102,1,1)*11,MID($E102,2,1)*10,MID($E102,3,1)*9,MID($E102,4,1)*8,MID($E102,5,1)*7,MID($E102,6,1)*6,MID($E102,7,1)*5,MID($E102,8,1)*4,MID($E102,9,1)*3,MID($E102,10,1)*2)-ROUNDDOWN(SUM(MID($E102,1,1)*11,MID($E102,2,1)*10,MID($E102,3,1)*9,MID($E102,4,1)*8,MID($E102,5,1)*7,MID($E102,6,1)*6,MID($E102,7,1)*5,MID($E102,8,1)*4,MID($E102,9,1)*3,MID($E102,10,1)*2)/11,0)*11)&lt;2,0,11-(SUM(MID($E102,1,1)*11,MID($E102,2,1)*10,MID($E102,3,1)*9,MID($E102,4,1)*8,MID($E102,5,1)*7,MID($E102,6,1)*6,MID($E102,7,1)*5,MID($E102,8,1)*4,MID($E102,9,1)*3,MID($E102,10,1)*2)-ROUNDDOWN(SUM(MID($E102,1,1)*11,MID($E102,2,1)*10,MID($E102,3,1)*9,MID($E102,4,1)*8,MID($E102,5,1)*7,MID($E102,6,1)*6,MID($E102,7,1)*5,MID($E102,8,1)*4,MID($E102,9,1)*3,MID($E102,10,1)*2)/11,0)*11))))</f>
        <v/>
      </c>
      <c r="I102" s="67"/>
    </row>
    <row r="103" spans="1:9" x14ac:dyDescent="0.25">
      <c r="A103" s="158" t="s">
        <v>502</v>
      </c>
      <c r="B103" s="159"/>
      <c r="D103" s="165"/>
      <c r="E103" s="162"/>
      <c r="F103" s="165"/>
      <c r="G103" s="67"/>
      <c r="H103" s="66" t="str">
        <f t="shared" si="1"/>
        <v/>
      </c>
      <c r="I103" s="67"/>
    </row>
    <row r="104" spans="1:9" x14ac:dyDescent="0.25">
      <c r="A104" s="158" t="s">
        <v>75</v>
      </c>
      <c r="B104" s="159"/>
      <c r="D104" s="165"/>
      <c r="E104" s="162"/>
      <c r="F104" s="165"/>
      <c r="G104" s="68" t="b">
        <f>IF(AND(LEN(TEXT(B104,"00000000000000"))=14,SUM(IF(ISNUMBER(VALUE(MID(TEXT(B104,"00000000000000"),{1;2;3;4;5;6;7;8;9;10;11;12;13;14},1))),0,1))=0),AND(IF(MOD(SUM(INT(MID(TEXT(B104,"00000000000000"),{1;2;3;4;5;6;7;8;9;10;11;12},1))*(INT(MID("543298765432",{1;2;3;4;5;6;7;8;9;10;11;12},1))))*10,11)=10,0,MOD(SUM(INT(MID(TEXT(B104,"00000000000000"),{1;2;3;4;5;6;7;8;9;10;11;12},1))*(INT(MID("543298765432",{1;2;3;4;5;6;7;8;9;10;11;12},1))))*10,11))=INT(MID(TEXT(B104,"00000000000000"),13,1)),IF(MOD(SUM(INT(MID(TEXT(B104,"00000000000000"),{1;2;3;4;5;6;7;8;9;10;11;12;13},1))*(INT(MID("6543298765432",{1;2;3;4;5;6;7;8;9;10;11;12;13},1))))*10,11)=10,0,MOD(SUM(INT(MID(TEXT(B104,"00000000000000"),{1;2;3;4;5;6;7;8;9;10;11;12;13},1))*(INT(MID("6543298765432",{1;2;3;4;5;6;7;8;9;10;11;12;13},1))))*10,11))=INT(MID(TEXT(B104,"00000000000000"),14,1))),FALSE)</f>
        <v>1</v>
      </c>
      <c r="H104" s="66" t="str">
        <f t="shared" si="1"/>
        <v/>
      </c>
      <c r="I104" s="67"/>
    </row>
    <row r="105" spans="1:9" x14ac:dyDescent="0.25">
      <c r="A105" s="158" t="s">
        <v>76</v>
      </c>
      <c r="B105" s="159"/>
      <c r="D105" s="165"/>
      <c r="E105" s="162"/>
      <c r="F105" s="165"/>
      <c r="G105" s="67"/>
      <c r="H105" s="66" t="str">
        <f t="shared" si="1"/>
        <v/>
      </c>
      <c r="I105" s="67"/>
    </row>
    <row r="106" spans="1:9" x14ac:dyDescent="0.25">
      <c r="A106" s="158" t="s">
        <v>77</v>
      </c>
      <c r="B106" s="160"/>
      <c r="C106" s="20"/>
      <c r="D106" s="165"/>
      <c r="E106" s="162"/>
      <c r="F106" s="165"/>
      <c r="G106" s="68" t="b">
        <f>IF(AND(LEN(TEXT(B106,"00000000000000"))=14,SUM(IF(ISNUMBER(VALUE(MID(TEXT(B106,"00000000000000"),{1;2;3;4;5;6;7;8;9;10;11;12;13;14},1))),0,1))=0),AND(IF(MOD(SUM(INT(MID(TEXT(B106,"00000000000000"),{1;2;3;4;5;6;7;8;9;10;11;12},1))*(INT(MID("543298765432",{1;2;3;4;5;6;7;8;9;10;11;12},1))))*10,11)=10,0,MOD(SUM(INT(MID(TEXT(B106,"00000000000000"),{1;2;3;4;5;6;7;8;9;10;11;12},1))*(INT(MID("543298765432",{1;2;3;4;5;6;7;8;9;10;11;12},1))))*10,11))=INT(MID(TEXT(B106,"00000000000000"),13,1)),IF(MOD(SUM(INT(MID(TEXT(B106,"00000000000000"),{1;2;3;4;5;6;7;8;9;10;11;12;13},1))*(INT(MID("6543298765432",{1;2;3;4;5;6;7;8;9;10;11;12;13},1))))*10,11)=10,0,MOD(SUM(INT(MID(TEXT(B106,"00000000000000"),{1;2;3;4;5;6;7;8;9;10;11;12;13},1))*(INT(MID("6543298765432",{1;2;3;4;5;6;7;8;9;10;11;12;13},1))))*10,11))=INT(MID(TEXT(B106,"00000000000000"),14,1))),FALSE)</f>
        <v>1</v>
      </c>
      <c r="H106" s="66" t="str">
        <f t="shared" si="1"/>
        <v/>
      </c>
      <c r="I106" s="67"/>
    </row>
    <row r="107" spans="1:9" x14ac:dyDescent="0.25">
      <c r="A107" s="158" t="s">
        <v>490</v>
      </c>
      <c r="B107" s="161"/>
      <c r="D107" s="165"/>
      <c r="E107" s="162"/>
      <c r="F107" s="165"/>
      <c r="G107" s="67"/>
      <c r="H107" s="66" t="str">
        <f t="shared" si="1"/>
        <v/>
      </c>
      <c r="I107" s="67"/>
    </row>
    <row r="108" spans="1:9" x14ac:dyDescent="0.25">
      <c r="A108" s="158" t="s">
        <v>503</v>
      </c>
      <c r="B108" s="159"/>
      <c r="D108" s="165"/>
      <c r="E108" s="162"/>
      <c r="F108" s="165"/>
      <c r="G108" s="67"/>
      <c r="H108" s="66" t="str">
        <f t="shared" si="1"/>
        <v/>
      </c>
      <c r="I108" s="67"/>
    </row>
    <row r="109" spans="1:9" x14ac:dyDescent="0.25">
      <c r="A109" s="158" t="s">
        <v>491</v>
      </c>
      <c r="B109" s="161"/>
      <c r="D109" s="165"/>
      <c r="E109" s="162"/>
      <c r="F109" s="165"/>
      <c r="G109" s="67"/>
      <c r="H109" s="66" t="str">
        <f t="shared" si="1"/>
        <v/>
      </c>
      <c r="I109" s="67"/>
    </row>
    <row r="110" spans="1:9" x14ac:dyDescent="0.25">
      <c r="A110" s="158" t="s">
        <v>492</v>
      </c>
      <c r="B110" s="159"/>
      <c r="D110" s="165"/>
      <c r="E110" s="162"/>
      <c r="F110" s="165"/>
      <c r="G110" s="66" t="b">
        <f>IF(AND(LEN(CONCATENATE(REPT("0",11-LEN(B110)),B110))=11,SUM(IF(CONCATENATE(REPT("0",11-LEN(B110)),B110)=REPT({1;2;3;4;5;6;7;8;9},11),1,0))=0,SUM(IF(ISNUMBER(VALUE(MID(CONCATENATE(REPT("0",11-LEN(B110)),B110),{1;2;3;4;5;6;7;8;9;10;11},1))),0,1))=0),AND(IF(OR(11-(MOD(SUM(INT(MID(CONCATENATE(REPT("0",11-LEN(B110)),B110),{1;2;3;4;5;6;7;8;9},1))*({10;9;8;7;6;5;4;3;2})),11))=10,11-(MOD(SUM(INT(MID(CONCATENATE(REPT("0",11-LEN(B110)),B110),{1;2;3;4;5;6;7;8;9},1))*({10;9;8;7;6;5;4;3;2})),11))=11),0,11-(MOD(SUM(INT(MID(CONCATENATE(REPT("0",11-LEN(B110)),B110),{1;2;3;4;5;6;7;8;9},1))*({10;9;8;7;6;5;4;3;2})),11)))=INT(MID(CONCATENATE(REPT("0",11-LEN(B110)),B110),10,1)),IF(OR(11-(MOD(SUM(INT(MID(CONCATENATE(REPT("0",11-LEN(B110)),B110),{1;2;3;4;5;6;7;8;9;10},1))*({11;10;9;8;7;6;5;4;3;2})),11))=10,11-(MOD(SUM(INT(MID(CONCATENATE(REPT("0",11-LEN(B110)),B110),{1;2;3;4;5;6;7;8;9;10},1))*({11;10;9;8;7;6;5;4;3;2})),11))=11),0,11-(MOD(SUM(INT(MID(CONCATENATE(REPT("0",11-LEN(B110)),B110),{1;2;3;4;5;6;7;8;9;10},1))*({11;10;9;8;7;6;5;4;3;2})),11)))=INT(MID(CONCATENATE(REPT("0",11-LEN(B110)),B110),11,1))),FALSE)</f>
        <v>1</v>
      </c>
      <c r="H110" s="66" t="str">
        <f t="shared" si="1"/>
        <v/>
      </c>
      <c r="I110" s="67"/>
    </row>
    <row r="111" spans="1:9" ht="9" customHeight="1" x14ac:dyDescent="0.25">
      <c r="G111" s="67"/>
      <c r="H111" s="67"/>
      <c r="I111" s="67"/>
    </row>
    <row r="112" spans="1:9" ht="17.25" customHeight="1" x14ac:dyDescent="0.25">
      <c r="A112" s="311" t="s">
        <v>678</v>
      </c>
      <c r="B112" s="312"/>
      <c r="C112" s="312"/>
      <c r="D112" s="312"/>
      <c r="E112" s="312"/>
      <c r="F112" s="313"/>
      <c r="G112" s="67"/>
      <c r="H112" s="67"/>
      <c r="I112" s="67"/>
    </row>
    <row r="113" spans="1:9" ht="17.25" customHeight="1" x14ac:dyDescent="0.25">
      <c r="A113" s="306" t="s">
        <v>483</v>
      </c>
      <c r="B113" s="307"/>
      <c r="C113" s="307"/>
      <c r="D113" s="307"/>
      <c r="E113" s="307"/>
      <c r="F113" s="308"/>
      <c r="G113" s="67"/>
      <c r="H113" s="67"/>
      <c r="I113" s="67"/>
    </row>
    <row r="114" spans="1:9" x14ac:dyDescent="0.25">
      <c r="A114" s="304" t="s">
        <v>497</v>
      </c>
      <c r="B114" s="304"/>
      <c r="C114" s="19"/>
      <c r="D114" s="304" t="s">
        <v>489</v>
      </c>
      <c r="E114" s="304"/>
      <c r="F114" s="304"/>
      <c r="G114" s="67"/>
      <c r="H114" s="67"/>
      <c r="I114" s="67"/>
    </row>
    <row r="115" spans="1:9" ht="25.5" x14ac:dyDescent="0.25">
      <c r="A115" s="304"/>
      <c r="B115" s="304"/>
      <c r="D115" s="157" t="s">
        <v>488</v>
      </c>
      <c r="E115" s="157" t="s">
        <v>515</v>
      </c>
      <c r="F115" s="157" t="s">
        <v>516</v>
      </c>
      <c r="G115" s="67"/>
      <c r="H115" s="67"/>
      <c r="I115" s="67"/>
    </row>
    <row r="116" spans="1:9" x14ac:dyDescent="0.25">
      <c r="A116" s="158" t="s">
        <v>75</v>
      </c>
      <c r="B116" s="159"/>
      <c r="D116" s="54"/>
      <c r="E116" s="162"/>
      <c r="F116" s="160"/>
      <c r="G116" s="67"/>
      <c r="H116" s="66" t="b">
        <f>IF(AND(LEN(CONCATENATE(REPT("0",11-LEN(E116)),E116))=11,SUM(IF(CONCATENATE(REPT("0",11-LEN(E116)),E116)=REPT({1;2;3;4;5;6;7;8;9},11),1,0))=0,SUM(IF(ISNUMBER(VALUE(MID(CONCATENATE(REPT("0",11-LEN(E116)),E116),{1;2;3;4;5;6;7;8;9;10;11},1))),0,1))=0),AND(IF(OR(11-(MOD(SUM(INT(MID(CONCATENATE(REPT("0",11-LEN(E116)),E116),{1;2;3;4;5;6;7;8;9},1))*({10;9;8;7;6;5;4;3;2})),11))=10,11-(MOD(SUM(INT(MID(CONCATENATE(REPT("0",11-LEN(E116)),E116),{1;2;3;4;5;6;7;8;9},1))*({10;9;8;7;6;5;4;3;2})),11))=11),0,11-(MOD(SUM(INT(MID(CONCATENATE(REPT("0",11-LEN(E116)),E116),{1;2;3;4;5;6;7;8;9},1))*({10;9;8;7;6;5;4;3;2})),11)))=INT(MID(CONCATENATE(REPT("0",11-LEN(E116)),E116),10,1)),IF(OR(11-(MOD(SUM(INT(MID(CONCATENATE(REPT("0",11-LEN(E116)),E116),{1;2;3;4;5;6;7;8;9;10},1))*({11;10;9;8;7;6;5;4;3;2})),11))=10,11-(MOD(SUM(INT(MID(CONCATENATE(REPT("0",11-LEN(E116)),E116),{1;2;3;4;5;6;7;8;9;10},1))*({11;10;9;8;7;6;5;4;3;2})),11))=11),0,11-(MOD(SUM(INT(MID(CONCATENATE(REPT("0",11-LEN(E116)),E116),{1;2;3;4;5;6;7;8;9;10},1))*({11;10;9;8;7;6;5;4;3;2})),11)))=INT(MID(CONCATENATE(REPT("0",11-LEN(E116)),E116),11,1))),FALSE)</f>
        <v>1</v>
      </c>
      <c r="I116" s="68" t="b">
        <f>IF(AND(LEN(TEXT(F116,"00000000000000"))=14,SUM(IF(ISNUMBER(VALUE(MID(TEXT(F116,"00000000000000"),{1;2;3;4;5;6;7;8;9;10;11;12;13;14},1))),0,1))=0),AND(IF(MOD(SUM(INT(MID(TEXT(F116,"00000000000000"),{1;2;3;4;5;6;7;8;9;10;11;12},1))*(INT(MID("543298765432",{1;2;3;4;5;6;7;8;9;10;11;12},1))))*10,11)=10,0,MOD(SUM(INT(MID(TEXT(F116,"00000000000000"),{1;2;3;4;5;6;7;8;9;10;11;12},1))*(INT(MID("543298765432",{1;2;3;4;5;6;7;8;9;10;11;12},1))))*10,11))=INT(MID(TEXT(F116,"00000000000000"),13,1)),IF(MOD(SUM(INT(MID(TEXT(F116,"00000000000000"),{1;2;3;4;5;6;7;8;9;10;11;12;13},1))*(INT(MID("6543298765432",{1;2;3;4;5;6;7;8;9;10;11;12;13},1))))*10,11)=10,0,MOD(SUM(INT(MID(TEXT(F116,"00000000000000"),{1;2;3;4;5;6;7;8;9;10;11;12;13},1))*(INT(MID("6543298765432",{1;2;3;4;5;6;7;8;9;10;11;12;13},1))))*10,11))=INT(MID(TEXT(F116,"00000000000000"),14,1))),FALSE)</f>
        <v>1</v>
      </c>
    </row>
    <row r="117" spans="1:9" x14ac:dyDescent="0.25">
      <c r="A117" s="158" t="s">
        <v>76</v>
      </c>
      <c r="B117" s="159"/>
      <c r="D117" s="54"/>
      <c r="E117" s="162"/>
      <c r="F117" s="160"/>
      <c r="G117" s="67"/>
      <c r="H117" s="66" t="b">
        <f>IF(AND(LEN(CONCATENATE(REPT("0",11-LEN(E117)),E117))=11,SUM(IF(CONCATENATE(REPT("0",11-LEN(E117)),E117)=REPT({1;2;3;4;5;6;7;8;9},11),1,0))=0,SUM(IF(ISNUMBER(VALUE(MID(CONCATENATE(REPT("0",11-LEN(E117)),E117),{1;2;3;4;5;6;7;8;9;10;11},1))),0,1))=0),AND(IF(OR(11-(MOD(SUM(INT(MID(CONCATENATE(REPT("0",11-LEN(E117)),E117),{1;2;3;4;5;6;7;8;9},1))*({10;9;8;7;6;5;4;3;2})),11))=10,11-(MOD(SUM(INT(MID(CONCATENATE(REPT("0",11-LEN(E117)),E117),{1;2;3;4;5;6;7;8;9},1))*({10;9;8;7;6;5;4;3;2})),11))=11),0,11-(MOD(SUM(INT(MID(CONCATENATE(REPT("0",11-LEN(E117)),E117),{1;2;3;4;5;6;7;8;9},1))*({10;9;8;7;6;5;4;3;2})),11)))=INT(MID(CONCATENATE(REPT("0",11-LEN(E117)),E117),10,1)),IF(OR(11-(MOD(SUM(INT(MID(CONCATENATE(REPT("0",11-LEN(E117)),E117),{1;2;3;4;5;6;7;8;9;10},1))*({11;10;9;8;7;6;5;4;3;2})),11))=10,11-(MOD(SUM(INT(MID(CONCATENATE(REPT("0",11-LEN(E117)),E117),{1;2;3;4;5;6;7;8;9;10},1))*({11;10;9;8;7;6;5;4;3;2})),11))=11),0,11-(MOD(SUM(INT(MID(CONCATENATE(REPT("0",11-LEN(E117)),E117),{1;2;3;4;5;6;7;8;9;10},1))*({11;10;9;8;7;6;5;4;3;2})),11)))=INT(MID(CONCATENATE(REPT("0",11-LEN(E117)),E117),11,1))),FALSE)</f>
        <v>1</v>
      </c>
      <c r="I117" s="68" t="b">
        <f>IF(AND(LEN(TEXT(F117,"00000000000000"))=14,SUM(IF(ISNUMBER(VALUE(MID(TEXT(F117,"00000000000000"),{1;2;3;4;5;6;7;8;9;10;11;12;13;14},1))),0,1))=0),AND(IF(MOD(SUM(INT(MID(TEXT(F117,"00000000000000"),{1;2;3;4;5;6;7;8;9;10;11;12},1))*(INT(MID("543298765432",{1;2;3;4;5;6;7;8;9;10;11;12},1))))*10,11)=10,0,MOD(SUM(INT(MID(TEXT(F117,"00000000000000"),{1;2;3;4;5;6;7;8;9;10;11;12},1))*(INT(MID("543298765432",{1;2;3;4;5;6;7;8;9;10;11;12},1))))*10,11))=INT(MID(TEXT(F117,"00000000000000"),13,1)),IF(MOD(SUM(INT(MID(TEXT(F117,"00000000000000"),{1;2;3;4;5;6;7;8;9;10;11;12;13},1))*(INT(MID("6543298765432",{1;2;3;4;5;6;7;8;9;10;11;12;13},1))))*10,11)=10,0,MOD(SUM(INT(MID(TEXT(F117,"00000000000000"),{1;2;3;4;5;6;7;8;9;10;11;12;13},1))*(INT(MID("6543298765432",{1;2;3;4;5;6;7;8;9;10;11;12;13},1))))*10,11))=INT(MID(TEXT(F117,"00000000000000"),14,1))),FALSE)</f>
        <v>1</v>
      </c>
    </row>
    <row r="118" spans="1:9" x14ac:dyDescent="0.25">
      <c r="A118" s="158" t="s">
        <v>77</v>
      </c>
      <c r="B118" s="160"/>
      <c r="C118" s="20"/>
      <c r="D118" s="54"/>
      <c r="E118" s="162"/>
      <c r="F118" s="160"/>
      <c r="G118" s="68" t="b">
        <f>IF(AND(LEN(TEXT(B118,"00000000000000"))=14,SUM(IF(ISNUMBER(VALUE(MID(TEXT(B118,"00000000000000"),{1;2;3;4;5;6;7;8;9;10;11;12;13;14},1))),0,1))=0),AND(IF(MOD(SUM(INT(MID(TEXT(B118,"00000000000000"),{1;2;3;4;5;6;7;8;9;10;11;12},1))*(INT(MID("543298765432",{1;2;3;4;5;6;7;8;9;10;11;12},1))))*10,11)=10,0,MOD(SUM(INT(MID(TEXT(B118,"00000000000000"),{1;2;3;4;5;6;7;8;9;10;11;12},1))*(INT(MID("543298765432",{1;2;3;4;5;6;7;8;9;10;11;12},1))))*10,11))=INT(MID(TEXT(B118,"00000000000000"),13,1)),IF(MOD(SUM(INT(MID(TEXT(B118,"00000000000000"),{1;2;3;4;5;6;7;8;9;10;11;12;13},1))*(INT(MID("6543298765432",{1;2;3;4;5;6;7;8;9;10;11;12;13},1))))*10,11)=10,0,MOD(SUM(INT(MID(TEXT(B118,"00000000000000"),{1;2;3;4;5;6;7;8;9;10;11;12;13},1))*(INT(MID("6543298765432",{1;2;3;4;5;6;7;8;9;10;11;12;13},1))))*10,11))=INT(MID(TEXT(B118,"00000000000000"),14,1))),FALSE)</f>
        <v>1</v>
      </c>
      <c r="H118" s="66" t="b">
        <f>IF(AND(LEN(CONCATENATE(REPT("0",11-LEN(E118)),E118))=11,SUM(IF(CONCATENATE(REPT("0",11-LEN(E118)),E118)=REPT({1;2;3;4;5;6;7;8;9},11),1,0))=0,SUM(IF(ISNUMBER(VALUE(MID(CONCATENATE(REPT("0",11-LEN(E118)),E118),{1;2;3;4;5;6;7;8;9;10;11},1))),0,1))=0),AND(IF(OR(11-(MOD(SUM(INT(MID(CONCATENATE(REPT("0",11-LEN(E118)),E118),{1;2;3;4;5;6;7;8;9},1))*({10;9;8;7;6;5;4;3;2})),11))=10,11-(MOD(SUM(INT(MID(CONCATENATE(REPT("0",11-LEN(E118)),E118),{1;2;3;4;5;6;7;8;9},1))*({10;9;8;7;6;5;4;3;2})),11))=11),0,11-(MOD(SUM(INT(MID(CONCATENATE(REPT("0",11-LEN(E118)),E118),{1;2;3;4;5;6;7;8;9},1))*({10;9;8;7;6;5;4;3;2})),11)))=INT(MID(CONCATENATE(REPT("0",11-LEN(E118)),E118),10,1)),IF(OR(11-(MOD(SUM(INT(MID(CONCATENATE(REPT("0",11-LEN(E118)),E118),{1;2;3;4;5;6;7;8;9;10},1))*({11;10;9;8;7;6;5;4;3;2})),11))=10,11-(MOD(SUM(INT(MID(CONCATENATE(REPT("0",11-LEN(E118)),E118),{1;2;3;4;5;6;7;8;9;10},1))*({11;10;9;8;7;6;5;4;3;2})),11))=11),0,11-(MOD(SUM(INT(MID(CONCATENATE(REPT("0",11-LEN(E118)),E118),{1;2;3;4;5;6;7;8;9;10},1))*({11;10;9;8;7;6;5;4;3;2})),11)))=INT(MID(CONCATENATE(REPT("0",11-LEN(E118)),E118),11,1))),FALSE)</f>
        <v>1</v>
      </c>
      <c r="I118" s="68" t="b">
        <f>IF(AND(LEN(TEXT(F118,"00000000000000"))=14,SUM(IF(ISNUMBER(VALUE(MID(TEXT(F118,"00000000000000"),{1;2;3;4;5;6;7;8;9;10;11;12;13;14},1))),0,1))=0),AND(IF(MOD(SUM(INT(MID(TEXT(F118,"00000000000000"),{1;2;3;4;5;6;7;8;9;10;11;12},1))*(INT(MID("543298765432",{1;2;3;4;5;6;7;8;9;10;11;12},1))))*10,11)=10,0,MOD(SUM(INT(MID(TEXT(F118,"00000000000000"),{1;2;3;4;5;6;7;8;9;10;11;12},1))*(INT(MID("543298765432",{1;2;3;4;5;6;7;8;9;10;11;12},1))))*10,11))=INT(MID(TEXT(F118,"00000000000000"),13,1)),IF(MOD(SUM(INT(MID(TEXT(F118,"00000000000000"),{1;2;3;4;5;6;7;8;9;10;11;12;13},1))*(INT(MID("6543298765432",{1;2;3;4;5;6;7;8;9;10;11;12;13},1))))*10,11)=10,0,MOD(SUM(INT(MID(TEXT(F118,"00000000000000"),{1;2;3;4;5;6;7;8;9;10;11;12;13},1))*(INT(MID("6543298765432",{1;2;3;4;5;6;7;8;9;10;11;12;13},1))))*10,11))=INT(MID(TEXT(F118,"00000000000000"),14,1))),FALSE)</f>
        <v>1</v>
      </c>
    </row>
    <row r="119" spans="1:9" x14ac:dyDescent="0.25">
      <c r="A119" s="158" t="s">
        <v>324</v>
      </c>
      <c r="B119" s="159"/>
      <c r="D119" s="54"/>
      <c r="E119" s="162"/>
      <c r="F119" s="160"/>
      <c r="G119" s="67"/>
      <c r="H119" s="66" t="b">
        <f>IF(AND(LEN(CONCATENATE(REPT("0",11-LEN(E119)),E119))=11,SUM(IF(CONCATENATE(REPT("0",11-LEN(E119)),E119)=REPT({1;2;3;4;5;6;7;8;9},11),1,0))=0,SUM(IF(ISNUMBER(VALUE(MID(CONCATENATE(REPT("0",11-LEN(E119)),E119),{1;2;3;4;5;6;7;8;9;10;11},1))),0,1))=0),AND(IF(OR(11-(MOD(SUM(INT(MID(CONCATENATE(REPT("0",11-LEN(E119)),E119),{1;2;3;4;5;6;7;8;9},1))*({10;9;8;7;6;5;4;3;2})),11))=10,11-(MOD(SUM(INT(MID(CONCATENATE(REPT("0",11-LEN(E119)),E119),{1;2;3;4;5;6;7;8;9},1))*({10;9;8;7;6;5;4;3;2})),11))=11),0,11-(MOD(SUM(INT(MID(CONCATENATE(REPT("0",11-LEN(E119)),E119),{1;2;3;4;5;6;7;8;9},1))*({10;9;8;7;6;5;4;3;2})),11)))=INT(MID(CONCATENATE(REPT("0",11-LEN(E119)),E119),10,1)),IF(OR(11-(MOD(SUM(INT(MID(CONCATENATE(REPT("0",11-LEN(E119)),E119),{1;2;3;4;5;6;7;8;9;10},1))*({11;10;9;8;7;6;5;4;3;2})),11))=10,11-(MOD(SUM(INT(MID(CONCATENATE(REPT("0",11-LEN(E119)),E119),{1;2;3;4;5;6;7;8;9;10},1))*({11;10;9;8;7;6;5;4;3;2})),11))=11),0,11-(MOD(SUM(INT(MID(CONCATENATE(REPT("0",11-LEN(E119)),E119),{1;2;3;4;5;6;7;8;9;10},1))*({11;10;9;8;7;6;5;4;3;2})),11)))=INT(MID(CONCATENATE(REPT("0",11-LEN(E119)),E119),11,1))),FALSE)</f>
        <v>1</v>
      </c>
      <c r="I119" s="68" t="b">
        <f>IF(AND(LEN(TEXT(F119,"00000000000000"))=14,SUM(IF(ISNUMBER(VALUE(MID(TEXT(F119,"00000000000000"),{1;2;3;4;5;6;7;8;9;10;11;12;13;14},1))),0,1))=0),AND(IF(MOD(SUM(INT(MID(TEXT(F119,"00000000000000"),{1;2;3;4;5;6;7;8;9;10;11;12},1))*(INT(MID("543298765432",{1;2;3;4;5;6;7;8;9;10;11;12},1))))*10,11)=10,0,MOD(SUM(INT(MID(TEXT(F119,"00000000000000"),{1;2;3;4;5;6;7;8;9;10;11;12},1))*(INT(MID("543298765432",{1;2;3;4;5;6;7;8;9;10;11;12},1))))*10,11))=INT(MID(TEXT(F119,"00000000000000"),13,1)),IF(MOD(SUM(INT(MID(TEXT(F119,"00000000000000"),{1;2;3;4;5;6;7;8;9;10;11;12;13},1))*(INT(MID("6543298765432",{1;2;3;4;5;6;7;8;9;10;11;12;13},1))))*10,11)=10,0,MOD(SUM(INT(MID(TEXT(F119,"00000000000000"),{1;2;3;4;5;6;7;8;9;10;11;12;13},1))*(INT(MID("6543298765432",{1;2;3;4;5;6;7;8;9;10;11;12;13},1))))*10,11))=INT(MID(TEXT(F119,"00000000000000"),14,1))),FALSE)</f>
        <v>1</v>
      </c>
    </row>
    <row r="120" spans="1:9" x14ac:dyDescent="0.25">
      <c r="A120" s="158" t="s">
        <v>325</v>
      </c>
      <c r="B120" s="159"/>
      <c r="D120" s="54"/>
      <c r="E120" s="162"/>
      <c r="F120" s="160"/>
      <c r="G120" s="67"/>
      <c r="H120" s="66" t="b">
        <f>IF(AND(LEN(CONCATENATE(REPT("0",11-LEN(E120)),E120))=11,SUM(IF(CONCATENATE(REPT("0",11-LEN(E120)),E120)=REPT({1;2;3;4;5;6;7;8;9},11),1,0))=0,SUM(IF(ISNUMBER(VALUE(MID(CONCATENATE(REPT("0",11-LEN(E120)),E120),{1;2;3;4;5;6;7;8;9;10;11},1))),0,1))=0),AND(IF(OR(11-(MOD(SUM(INT(MID(CONCATENATE(REPT("0",11-LEN(E120)),E120),{1;2;3;4;5;6;7;8;9},1))*({10;9;8;7;6;5;4;3;2})),11))=10,11-(MOD(SUM(INT(MID(CONCATENATE(REPT("0",11-LEN(E120)),E120),{1;2;3;4;5;6;7;8;9},1))*({10;9;8;7;6;5;4;3;2})),11))=11),0,11-(MOD(SUM(INT(MID(CONCATENATE(REPT("0",11-LEN(E120)),E120),{1;2;3;4;5;6;7;8;9},1))*({10;9;8;7;6;5;4;3;2})),11)))=INT(MID(CONCATENATE(REPT("0",11-LEN(E120)),E120),10,1)),IF(OR(11-(MOD(SUM(INT(MID(CONCATENATE(REPT("0",11-LEN(E120)),E120),{1;2;3;4;5;6;7;8;9;10},1))*({11;10;9;8;7;6;5;4;3;2})),11))=10,11-(MOD(SUM(INT(MID(CONCATENATE(REPT("0",11-LEN(E120)),E120),{1;2;3;4;5;6;7;8;9;10},1))*({11;10;9;8;7;6;5;4;3;2})),11))=11),0,11-(MOD(SUM(INT(MID(CONCATENATE(REPT("0",11-LEN(E120)),E120),{1;2;3;4;5;6;7;8;9;10},1))*({11;10;9;8;7;6;5;4;3;2})),11)))=INT(MID(CONCATENATE(REPT("0",11-LEN(E120)),E120),11,1))),FALSE)</f>
        <v>1</v>
      </c>
      <c r="I120" s="68" t="b">
        <f>IF(AND(LEN(TEXT(F120,"00000000000000"))=14,SUM(IF(ISNUMBER(VALUE(MID(TEXT(F120,"00000000000000"),{1;2;3;4;5;6;7;8;9;10;11;12;13;14},1))),0,1))=0),AND(IF(MOD(SUM(INT(MID(TEXT(F120,"00000000000000"),{1;2;3;4;5;6;7;8;9;10;11;12},1))*(INT(MID("543298765432",{1;2;3;4;5;6;7;8;9;10;11;12},1))))*10,11)=10,0,MOD(SUM(INT(MID(TEXT(F120,"00000000000000"),{1;2;3;4;5;6;7;8;9;10;11;12},1))*(INT(MID("543298765432",{1;2;3;4;5;6;7;8;9;10;11;12},1))))*10,11))=INT(MID(TEXT(F120,"00000000000000"),13,1)),IF(MOD(SUM(INT(MID(TEXT(F120,"00000000000000"),{1;2;3;4;5;6;7;8;9;10;11;12;13},1))*(INT(MID("6543298765432",{1;2;3;4;5;6;7;8;9;10;11;12;13},1))))*10,11)=10,0,MOD(SUM(INT(MID(TEXT(F120,"00000000000000"),{1;2;3;4;5;6;7;8;9;10;11;12;13},1))*(INT(MID("6543298765432",{1;2;3;4;5;6;7;8;9;10;11;12;13},1))))*10,11))=INT(MID(TEXT(F120,"00000000000000"),14,1))),FALSE)</f>
        <v>1</v>
      </c>
    </row>
    <row r="121" spans="1:9" x14ac:dyDescent="0.25">
      <c r="A121" s="158" t="s">
        <v>484</v>
      </c>
      <c r="B121" s="159"/>
      <c r="D121" s="54"/>
      <c r="E121" s="162"/>
      <c r="F121" s="160"/>
      <c r="G121" s="67"/>
      <c r="H121" s="66" t="b">
        <f>IF(AND(LEN(CONCATENATE(REPT("0",11-LEN(E121)),E121))=11,SUM(IF(CONCATENATE(REPT("0",11-LEN(E121)),E121)=REPT({1;2;3;4;5;6;7;8;9},11),1,0))=0,SUM(IF(ISNUMBER(VALUE(MID(CONCATENATE(REPT("0",11-LEN(E121)),E121),{1;2;3;4;5;6;7;8;9;10;11},1))),0,1))=0),AND(IF(OR(11-(MOD(SUM(INT(MID(CONCATENATE(REPT("0",11-LEN(E121)),E121),{1;2;3;4;5;6;7;8;9},1))*({10;9;8;7;6;5;4;3;2})),11))=10,11-(MOD(SUM(INT(MID(CONCATENATE(REPT("0",11-LEN(E121)),E121),{1;2;3;4;5;6;7;8;9},1))*({10;9;8;7;6;5;4;3;2})),11))=11),0,11-(MOD(SUM(INT(MID(CONCATENATE(REPT("0",11-LEN(E121)),E121),{1;2;3;4;5;6;7;8;9},1))*({10;9;8;7;6;5;4;3;2})),11)))=INT(MID(CONCATENATE(REPT("0",11-LEN(E121)),E121),10,1)),IF(OR(11-(MOD(SUM(INT(MID(CONCATENATE(REPT("0",11-LEN(E121)),E121),{1;2;3;4;5;6;7;8;9;10},1))*({11;10;9;8;7;6;5;4;3;2})),11))=10,11-(MOD(SUM(INT(MID(CONCATENATE(REPT("0",11-LEN(E121)),E121),{1;2;3;4;5;6;7;8;9;10},1))*({11;10;9;8;7;6;5;4;3;2})),11))=11),0,11-(MOD(SUM(INT(MID(CONCATENATE(REPT("0",11-LEN(E121)),E121),{1;2;3;4;5;6;7;8;9;10},1))*({11;10;9;8;7;6;5;4;3;2})),11)))=INT(MID(CONCATENATE(REPT("0",11-LEN(E121)),E121),11,1))),FALSE)</f>
        <v>1</v>
      </c>
      <c r="I121" s="68" t="b">
        <f>IF(AND(LEN(TEXT(F121,"00000000000000"))=14,SUM(IF(ISNUMBER(VALUE(MID(TEXT(F121,"00000000000000"),{1;2;3;4;5;6;7;8;9;10;11;12;13;14},1))),0,1))=0),AND(IF(MOD(SUM(INT(MID(TEXT(F121,"00000000000000"),{1;2;3;4;5;6;7;8;9;10;11;12},1))*(INT(MID("543298765432",{1;2;3;4;5;6;7;8;9;10;11;12},1))))*10,11)=10,0,MOD(SUM(INT(MID(TEXT(F121,"00000000000000"),{1;2;3;4;5;6;7;8;9;10;11;12},1))*(INT(MID("543298765432",{1;2;3;4;5;6;7;8;9;10;11;12},1))))*10,11))=INT(MID(TEXT(F121,"00000000000000"),13,1)),IF(MOD(SUM(INT(MID(TEXT(F121,"00000000000000"),{1;2;3;4;5;6;7;8;9;10;11;12;13},1))*(INT(MID("6543298765432",{1;2;3;4;5;6;7;8;9;10;11;12;13},1))))*10,11)=10,0,MOD(SUM(INT(MID(TEXT(F121,"00000000000000"),{1;2;3;4;5;6;7;8;9;10;11;12;13},1))*(INT(MID("6543298765432",{1;2;3;4;5;6;7;8;9;10;11;12;13},1))))*10,11))=INT(MID(TEXT(F121,"00000000000000"),14,1))),FALSE)</f>
        <v>1</v>
      </c>
    </row>
    <row r="122" spans="1:9" x14ac:dyDescent="0.25">
      <c r="A122" s="158" t="s">
        <v>485</v>
      </c>
      <c r="B122" s="161"/>
      <c r="D122" s="54"/>
      <c r="E122" s="162"/>
      <c r="F122" s="160"/>
      <c r="G122" s="67"/>
      <c r="H122" s="66" t="b">
        <f>IF(AND(LEN(CONCATENATE(REPT("0",11-LEN(E122)),E122))=11,SUM(IF(CONCATENATE(REPT("0",11-LEN(E122)),E122)=REPT({1;2;3;4;5;6;7;8;9},11),1,0))=0,SUM(IF(ISNUMBER(VALUE(MID(CONCATENATE(REPT("0",11-LEN(E122)),E122),{1;2;3;4;5;6;7;8;9;10;11},1))),0,1))=0),AND(IF(OR(11-(MOD(SUM(INT(MID(CONCATENATE(REPT("0",11-LEN(E122)),E122),{1;2;3;4;5;6;7;8;9},1))*({10;9;8;7;6;5;4;3;2})),11))=10,11-(MOD(SUM(INT(MID(CONCATENATE(REPT("0",11-LEN(E122)),E122),{1;2;3;4;5;6;7;8;9},1))*({10;9;8;7;6;5;4;3;2})),11))=11),0,11-(MOD(SUM(INT(MID(CONCATENATE(REPT("0",11-LEN(E122)),E122),{1;2;3;4;5;6;7;8;9},1))*({10;9;8;7;6;5;4;3;2})),11)))=INT(MID(CONCATENATE(REPT("0",11-LEN(E122)),E122),10,1)),IF(OR(11-(MOD(SUM(INT(MID(CONCATENATE(REPT("0",11-LEN(E122)),E122),{1;2;3;4;5;6;7;8;9;10},1))*({11;10;9;8;7;6;5;4;3;2})),11))=10,11-(MOD(SUM(INT(MID(CONCATENATE(REPT("0",11-LEN(E122)),E122),{1;2;3;4;5;6;7;8;9;10},1))*({11;10;9;8;7;6;5;4;3;2})),11))=11),0,11-(MOD(SUM(INT(MID(CONCATENATE(REPT("0",11-LEN(E122)),E122),{1;2;3;4;5;6;7;8;9;10},1))*({11;10;9;8;7;6;5;4;3;2})),11)))=INT(MID(CONCATENATE(REPT("0",11-LEN(E122)),E122),11,1))),FALSE)</f>
        <v>1</v>
      </c>
      <c r="I122" s="68" t="b">
        <f>IF(AND(LEN(TEXT(F122,"00000000000000"))=14,SUM(IF(ISNUMBER(VALUE(MID(TEXT(F122,"00000000000000"),{1;2;3;4;5;6;7;8;9;10;11;12;13;14},1))),0,1))=0),AND(IF(MOD(SUM(INT(MID(TEXT(F122,"00000000000000"),{1;2;3;4;5;6;7;8;9;10;11;12},1))*(INT(MID("543298765432",{1;2;3;4;5;6;7;8;9;10;11;12},1))))*10,11)=10,0,MOD(SUM(INT(MID(TEXT(F122,"00000000000000"),{1;2;3;4;5;6;7;8;9;10;11;12},1))*(INT(MID("543298765432",{1;2;3;4;5;6;7;8;9;10;11;12},1))))*10,11))=INT(MID(TEXT(F122,"00000000000000"),13,1)),IF(MOD(SUM(INT(MID(TEXT(F122,"00000000000000"),{1;2;3;4;5;6;7;8;9;10;11;12;13},1))*(INT(MID("6543298765432",{1;2;3;4;5;6;7;8;9;10;11;12;13},1))))*10,11)=10,0,MOD(SUM(INT(MID(TEXT(F122,"00000000000000"),{1;2;3;4;5;6;7;8;9;10;11;12;13},1))*(INT(MID("6543298765432",{1;2;3;4;5;6;7;8;9;10;11;12;13},1))))*10,11))=INT(MID(TEXT(F122,"00000000000000"),14,1))),FALSE)</f>
        <v>1</v>
      </c>
    </row>
    <row r="123" spans="1:9" x14ac:dyDescent="0.25">
      <c r="A123" s="158" t="s">
        <v>486</v>
      </c>
      <c r="B123" s="159"/>
      <c r="D123" s="54"/>
      <c r="E123" s="162"/>
      <c r="F123" s="160"/>
      <c r="G123" s="67"/>
      <c r="H123" s="66" t="b">
        <f>IF(AND(LEN(CONCATENATE(REPT("0",11-LEN(E123)),E123))=11,SUM(IF(CONCATENATE(REPT("0",11-LEN(E123)),E123)=REPT({1;2;3;4;5;6;7;8;9},11),1,0))=0,SUM(IF(ISNUMBER(VALUE(MID(CONCATENATE(REPT("0",11-LEN(E123)),E123),{1;2;3;4;5;6;7;8;9;10;11},1))),0,1))=0),AND(IF(OR(11-(MOD(SUM(INT(MID(CONCATENATE(REPT("0",11-LEN(E123)),E123),{1;2;3;4;5;6;7;8;9},1))*({10;9;8;7;6;5;4;3;2})),11))=10,11-(MOD(SUM(INT(MID(CONCATENATE(REPT("0",11-LEN(E123)),E123),{1;2;3;4;5;6;7;8;9},1))*({10;9;8;7;6;5;4;3;2})),11))=11),0,11-(MOD(SUM(INT(MID(CONCATENATE(REPT("0",11-LEN(E123)),E123),{1;2;3;4;5;6;7;8;9},1))*({10;9;8;7;6;5;4;3;2})),11)))=INT(MID(CONCATENATE(REPT("0",11-LEN(E123)),E123),10,1)),IF(OR(11-(MOD(SUM(INT(MID(CONCATENATE(REPT("0",11-LEN(E123)),E123),{1;2;3;4;5;6;7;8;9;10},1))*({11;10;9;8;7;6;5;4;3;2})),11))=10,11-(MOD(SUM(INT(MID(CONCATENATE(REPT("0",11-LEN(E123)),E123),{1;2;3;4;5;6;7;8;9;10},1))*({11;10;9;8;7;6;5;4;3;2})),11))=11),0,11-(MOD(SUM(INT(MID(CONCATENATE(REPT("0",11-LEN(E123)),E123),{1;2;3;4;5;6;7;8;9;10},1))*({11;10;9;8;7;6;5;4;3;2})),11)))=INT(MID(CONCATENATE(REPT("0",11-LEN(E123)),E123),11,1))),FALSE)</f>
        <v>1</v>
      </c>
      <c r="I123" s="68" t="b">
        <f>IF(AND(LEN(TEXT(F123,"00000000000000"))=14,SUM(IF(ISNUMBER(VALUE(MID(TEXT(F123,"00000000000000"),{1;2;3;4;5;6;7;8;9;10;11;12;13;14},1))),0,1))=0),AND(IF(MOD(SUM(INT(MID(TEXT(F123,"00000000000000"),{1;2;3;4;5;6;7;8;9;10;11;12},1))*(INT(MID("543298765432",{1;2;3;4;5;6;7;8;9;10;11;12},1))))*10,11)=10,0,MOD(SUM(INT(MID(TEXT(F123,"00000000000000"),{1;2;3;4;5;6;7;8;9;10;11;12},1))*(INT(MID("543298765432",{1;2;3;4;5;6;7;8;9;10;11;12},1))))*10,11))=INT(MID(TEXT(F123,"00000000000000"),13,1)),IF(MOD(SUM(INT(MID(TEXT(F123,"00000000000000"),{1;2;3;4;5;6;7;8;9;10;11;12;13},1))*(INT(MID("6543298765432",{1;2;3;4;5;6;7;8;9;10;11;12;13},1))))*10,11)=10,0,MOD(SUM(INT(MID(TEXT(F123,"00000000000000"),{1;2;3;4;5;6;7;8;9;10;11;12;13},1))*(INT(MID("6543298765432",{1;2;3;4;5;6;7;8;9;10;11;12;13},1))))*10,11))=INT(MID(TEXT(F123,"00000000000000"),14,1))),FALSE)</f>
        <v>1</v>
      </c>
    </row>
    <row r="124" spans="1:9" x14ac:dyDescent="0.25">
      <c r="A124" s="158" t="s">
        <v>487</v>
      </c>
      <c r="B124" s="162"/>
      <c r="C124" s="21"/>
      <c r="D124" s="54"/>
      <c r="E124" s="162"/>
      <c r="F124" s="160"/>
      <c r="G124" s="66" t="b">
        <f>IF(AND(LEN(CONCATENATE(REPT("0",11-LEN(B124)),B124))=11,SUM(IF(CONCATENATE(REPT("0",11-LEN(B124)),B124)=REPT({1;2;3;4;5;6;7;8;9},11),1,0))=0,SUM(IF(ISNUMBER(VALUE(MID(CONCATENATE(REPT("0",11-LEN(B124)),B124),{1;2;3;4;5;6;7;8;9;10;11},1))),0,1))=0),AND(IF(OR(11-(MOD(SUM(INT(MID(CONCATENATE(REPT("0",11-LEN(B124)),B124),{1;2;3;4;5;6;7;8;9},1))*({10;9;8;7;6;5;4;3;2})),11))=10,11-(MOD(SUM(INT(MID(CONCATENATE(REPT("0",11-LEN(B124)),B124),{1;2;3;4;5;6;7;8;9},1))*({10;9;8;7;6;5;4;3;2})),11))=11),0,11-(MOD(SUM(INT(MID(CONCATENATE(REPT("0",11-LEN(B124)),B124),{1;2;3;4;5;6;7;8;9},1))*({10;9;8;7;6;5;4;3;2})),11)))=INT(MID(CONCATENATE(REPT("0",11-LEN(B124)),B124),10,1)),IF(OR(11-(MOD(SUM(INT(MID(CONCATENATE(REPT("0",11-LEN(B124)),B124),{1;2;3;4;5;6;7;8;9;10},1))*({11;10;9;8;7;6;5;4;3;2})),11))=10,11-(MOD(SUM(INT(MID(CONCATENATE(REPT("0",11-LEN(B124)),B124),{1;2;3;4;5;6;7;8;9;10},1))*({11;10;9;8;7;6;5;4;3;2})),11))=11),0,11-(MOD(SUM(INT(MID(CONCATENATE(REPT("0",11-LEN(B124)),B124),{1;2;3;4;5;6;7;8;9;10},1))*({11;10;9;8;7;6;5;4;3;2})),11)))=INT(MID(CONCATENATE(REPT("0",11-LEN(B124)),B124),11,1))),FALSE)</f>
        <v>1</v>
      </c>
      <c r="H124" s="66" t="b">
        <f>IF(AND(LEN(CONCATENATE(REPT("0",11-LEN(E124)),E124))=11,SUM(IF(CONCATENATE(REPT("0",11-LEN(E124)),E124)=REPT({1;2;3;4;5;6;7;8;9},11),1,0))=0,SUM(IF(ISNUMBER(VALUE(MID(CONCATENATE(REPT("0",11-LEN(E124)),E124),{1;2;3;4;5;6;7;8;9;10;11},1))),0,1))=0),AND(IF(OR(11-(MOD(SUM(INT(MID(CONCATENATE(REPT("0",11-LEN(E124)),E124),{1;2;3;4;5;6;7;8;9},1))*({10;9;8;7;6;5;4;3;2})),11))=10,11-(MOD(SUM(INT(MID(CONCATENATE(REPT("0",11-LEN(E124)),E124),{1;2;3;4;5;6;7;8;9},1))*({10;9;8;7;6;5;4;3;2})),11))=11),0,11-(MOD(SUM(INT(MID(CONCATENATE(REPT("0",11-LEN(E124)),E124),{1;2;3;4;5;6;7;8;9},1))*({10;9;8;7;6;5;4;3;2})),11)))=INT(MID(CONCATENATE(REPT("0",11-LEN(E124)),E124),10,1)),IF(OR(11-(MOD(SUM(INT(MID(CONCATENATE(REPT("0",11-LEN(E124)),E124),{1;2;3;4;5;6;7;8;9;10},1))*({11;10;9;8;7;6;5;4;3;2})),11))=10,11-(MOD(SUM(INT(MID(CONCATENATE(REPT("0",11-LEN(E124)),E124),{1;2;3;4;5;6;7;8;9;10},1))*({11;10;9;8;7;6;5;4;3;2})),11))=11),0,11-(MOD(SUM(INT(MID(CONCATENATE(REPT("0",11-LEN(E124)),E124),{1;2;3;4;5;6;7;8;9;10},1))*({11;10;9;8;7;6;5;4;3;2})),11)))=INT(MID(CONCATENATE(REPT("0",11-LEN(E124)),E124),11,1))),FALSE)</f>
        <v>1</v>
      </c>
      <c r="I124" s="68" t="b">
        <f>IF(AND(LEN(TEXT(F124,"00000000000000"))=14,SUM(IF(ISNUMBER(VALUE(MID(TEXT(F124,"00000000000000"),{1;2;3;4;5;6;7;8;9;10;11;12;13;14},1))),0,1))=0),AND(IF(MOD(SUM(INT(MID(TEXT(F124,"00000000000000"),{1;2;3;4;5;6;7;8;9;10;11;12},1))*(INT(MID("543298765432",{1;2;3;4;5;6;7;8;9;10;11;12},1))))*10,11)=10,0,MOD(SUM(INT(MID(TEXT(F124,"00000000000000"),{1;2;3;4;5;6;7;8;9;10;11;12},1))*(INT(MID("543298765432",{1;2;3;4;5;6;7;8;9;10;11;12},1))))*10,11))=INT(MID(TEXT(F124,"00000000000000"),13,1)),IF(MOD(SUM(INT(MID(TEXT(F124,"00000000000000"),{1;2;3;4;5;6;7;8;9;10;11;12;13},1))*(INT(MID("6543298765432",{1;2;3;4;5;6;7;8;9;10;11;12;13},1))))*10,11)=10,0,MOD(SUM(INT(MID(TEXT(F124,"00000000000000"),{1;2;3;4;5;6;7;8;9;10;11;12;13},1))*(INT(MID("6543298765432",{1;2;3;4;5;6;7;8;9;10;11;12;13},1))))*10,11))=INT(MID(TEXT(F124,"00000000000000"),14,1))),FALSE)</f>
        <v>1</v>
      </c>
    </row>
    <row r="125" spans="1:9" ht="5.25" customHeight="1" x14ac:dyDescent="0.25">
      <c r="G125" s="67"/>
      <c r="H125" s="67"/>
      <c r="I125" s="67"/>
    </row>
    <row r="126" spans="1:9" ht="17.25" customHeight="1" x14ac:dyDescent="0.25">
      <c r="A126" s="309" t="s">
        <v>500</v>
      </c>
      <c r="B126" s="309"/>
      <c r="D126" s="309" t="s">
        <v>501</v>
      </c>
      <c r="E126" s="309"/>
      <c r="F126" s="309"/>
      <c r="G126" s="67"/>
      <c r="H126" s="67"/>
      <c r="I126" s="67"/>
    </row>
    <row r="127" spans="1:9" x14ac:dyDescent="0.25">
      <c r="A127" s="158" t="s">
        <v>75</v>
      </c>
      <c r="B127" s="163"/>
      <c r="D127" s="164" t="s">
        <v>75</v>
      </c>
      <c r="E127" s="305"/>
      <c r="F127" s="305"/>
      <c r="G127" s="67"/>
      <c r="H127" s="67"/>
      <c r="I127" s="67"/>
    </row>
    <row r="128" spans="1:9" x14ac:dyDescent="0.25">
      <c r="A128" s="158" t="s">
        <v>76</v>
      </c>
      <c r="B128" s="163"/>
      <c r="D128" s="164" t="s">
        <v>76</v>
      </c>
      <c r="E128" s="305"/>
      <c r="F128" s="305"/>
      <c r="G128" s="67"/>
      <c r="H128" s="67"/>
      <c r="I128" s="67"/>
    </row>
    <row r="129" spans="1:9" ht="15" customHeight="1" x14ac:dyDescent="0.25">
      <c r="A129" s="158" t="s">
        <v>77</v>
      </c>
      <c r="B129" s="160"/>
      <c r="C129" s="20"/>
      <c r="D129" s="164" t="s">
        <v>77</v>
      </c>
      <c r="E129" s="310"/>
      <c r="F129" s="310"/>
      <c r="G129" s="68" t="b">
        <f>IF(AND(LEN(TEXT(B129,"00000000000000"))=14,SUM(IF(ISNUMBER(VALUE(MID(TEXT(B129,"00000000000000"),{1;2;3;4;5;6;7;8;9;10;11;12;13;14},1))),0,1))=0),AND(IF(MOD(SUM(INT(MID(TEXT(B129,"00000000000000"),{1;2;3;4;5;6;7;8;9;10;11;12},1))*(INT(MID("543298765432",{1;2;3;4;5;6;7;8;9;10;11;12},1))))*10,11)=10,0,MOD(SUM(INT(MID(TEXT(B129,"00000000000000"),{1;2;3;4;5;6;7;8;9;10;11;12},1))*(INT(MID("543298765432",{1;2;3;4;5;6;7;8;9;10;11;12},1))))*10,11))=INT(MID(TEXT(B129,"00000000000000"),13,1)),IF(MOD(SUM(INT(MID(TEXT(B129,"00000000000000"),{1;2;3;4;5;6;7;8;9;10;11;12;13},1))*(INT(MID("6543298765432",{1;2;3;4;5;6;7;8;9;10;11;12;13},1))))*10,11)=10,0,MOD(SUM(INT(MID(TEXT(B129,"00000000000000"),{1;2;3;4;5;6;7;8;9;10;11;12;13},1))*(INT(MID("6543298765432",{1;2;3;4;5;6;7;8;9;10;11;12;13},1))))*10,11))=INT(MID(TEXT(B129,"00000000000000"),14,1))),FALSE)</f>
        <v>1</v>
      </c>
      <c r="H129" s="68" t="b">
        <f>IF(AND(LEN(TEXT(E129,"00000000000000"))=14,SUM(IF(ISNUMBER(VALUE(MID(TEXT(E129,"00000000000000"),{1;2;3;4;5;6;7;8;9;10;11;12;13;14},1))),0,1))=0),AND(IF(MOD(SUM(INT(MID(TEXT(E129,"00000000000000"),{1;2;3;4;5;6;7;8;9;10;11;12},1))*(INT(MID("543298765432",{1;2;3;4;5;6;7;8;9;10;11;12},1))))*10,11)=10,0,MOD(SUM(INT(MID(TEXT(E129,"00000000000000"),{1;2;3;4;5;6;7;8;9;10;11;12},1))*(INT(MID("543298765432",{1;2;3;4;5;6;7;8;9;10;11;12},1))))*10,11))=INT(MID(TEXT(E129,"00000000000000"),13,1)),IF(MOD(SUM(INT(MID(TEXT(E129,"00000000000000"),{1;2;3;4;5;6;7;8;9;10;11;12;13},1))*(INT(MID("6543298765432",{1;2;3;4;5;6;7;8;9;10;11;12;13},1))))*10,11)=10,0,MOD(SUM(INT(MID(TEXT(E129,"00000000000000"),{1;2;3;4;5;6;7;8;9;10;11;12;13},1))*(INT(MID("6543298765432",{1;2;3;4;5;6;7;8;9;10;11;12;13},1))))*10,11))=INT(MID(TEXT(E129,"00000000000000"),14,1))),FALSE)</f>
        <v>1</v>
      </c>
      <c r="I129" s="67"/>
    </row>
    <row r="130" spans="1:9" x14ac:dyDescent="0.25">
      <c r="A130" s="158" t="s">
        <v>498</v>
      </c>
      <c r="B130" s="161"/>
      <c r="D130" s="164" t="s">
        <v>490</v>
      </c>
      <c r="E130" s="297"/>
      <c r="F130" s="297"/>
      <c r="G130" s="67"/>
      <c r="H130" s="67"/>
      <c r="I130" s="67"/>
    </row>
    <row r="131" spans="1:9" x14ac:dyDescent="0.25">
      <c r="A131" s="158" t="s">
        <v>499</v>
      </c>
      <c r="B131" s="163"/>
      <c r="D131" s="164" t="s">
        <v>796</v>
      </c>
      <c r="E131" s="305"/>
      <c r="F131" s="305"/>
      <c r="G131" s="67"/>
      <c r="H131" s="67"/>
      <c r="I131" s="67"/>
    </row>
    <row r="132" spans="1:9" x14ac:dyDescent="0.25">
      <c r="A132" s="158" t="s">
        <v>495</v>
      </c>
      <c r="B132" s="163"/>
      <c r="D132" s="164" t="s">
        <v>491</v>
      </c>
      <c r="E132" s="297"/>
      <c r="F132" s="297"/>
      <c r="G132" s="67"/>
      <c r="H132" s="67"/>
      <c r="I132" s="67"/>
    </row>
    <row r="133" spans="1:9" x14ac:dyDescent="0.25">
      <c r="A133" s="158" t="s">
        <v>496</v>
      </c>
      <c r="B133" s="163"/>
      <c r="D133" s="164" t="s">
        <v>492</v>
      </c>
      <c r="E133" s="305"/>
      <c r="F133" s="305"/>
      <c r="G133" s="67"/>
      <c r="H133" s="67"/>
      <c r="I133" s="67"/>
    </row>
    <row r="134" spans="1:9" ht="5.25" customHeight="1" x14ac:dyDescent="0.25">
      <c r="G134" s="67"/>
      <c r="H134" s="67"/>
      <c r="I134" s="67"/>
    </row>
    <row r="135" spans="1:9" ht="17.25" customHeight="1" x14ac:dyDescent="0.25">
      <c r="A135" s="306" t="s">
        <v>504</v>
      </c>
      <c r="B135" s="307"/>
      <c r="C135" s="307"/>
      <c r="D135" s="307"/>
      <c r="E135" s="307"/>
      <c r="F135" s="308"/>
      <c r="G135" s="67"/>
      <c r="H135" s="67"/>
      <c r="I135" s="67"/>
    </row>
    <row r="136" spans="1:9" x14ac:dyDescent="0.25">
      <c r="A136" s="304" t="s">
        <v>497</v>
      </c>
      <c r="B136" s="304"/>
      <c r="D136" s="304" t="s">
        <v>505</v>
      </c>
      <c r="E136" s="304"/>
      <c r="F136" s="304"/>
      <c r="G136" s="67"/>
      <c r="H136" s="67"/>
      <c r="I136" s="67"/>
    </row>
    <row r="137" spans="1:9" x14ac:dyDescent="0.25">
      <c r="A137" s="304"/>
      <c r="B137" s="304"/>
      <c r="D137" s="157" t="s">
        <v>331</v>
      </c>
      <c r="E137" s="157" t="s">
        <v>80</v>
      </c>
      <c r="F137" s="157" t="s">
        <v>493</v>
      </c>
      <c r="G137" s="67"/>
      <c r="H137" s="67"/>
      <c r="I137" s="67"/>
    </row>
    <row r="138" spans="1:9" x14ac:dyDescent="0.25">
      <c r="A138" s="158" t="s">
        <v>494</v>
      </c>
      <c r="B138" s="159"/>
      <c r="D138" s="165"/>
      <c r="E138" s="162"/>
      <c r="F138" s="165"/>
      <c r="G138" s="67"/>
      <c r="H138" s="66" t="str">
        <f t="shared" ref="H138:H146" si="2">IF($E138="","",VALUE(LEFT(TRIM($E138),9)&amp;IF((SUM(MID($E138,1,1)*10,MID($E138,2,1)*9,MID($E138,3,1)*8,MID($E138,4,1)*7,MID($E138,5,1)*6,MID($E138,6,1)*5,MID($E138,7,1)*4,MID($E138,8,1)*3,MID($E138,9,1)*2)-ROUNDDOWN(SUM(MID($E138,1,1)*10,MID($E138,2,1)*9,MID($E138,3,1)*8,MID($E138,4,1)*7,MID($E138,5,1)*6,MID($E138,6,1)*5,MID($E138,7,1)*4,MID($E138,8,1)*3,MID($E138,9,1)*2)/11,0)*11)&lt;2,0,11-(SUM(MID($E138,1,1)*10,MID($E138,2,1)*9,MID($E138,3,1)*8,MID($E138,4,1)*7,MID($E138,5,1)*6,MID($E138,6,1)*5,MID($E138,7,1)*4,MID($E138,8,1)*3,MID($E138,9,1)*2)-ROUNDDOWN(SUM(MID($E138,1,1)*10,MID($E138,2,1)*9,MID($E138,3,1)*8,MID($E138,4,1)*7,MID($E138,5,1)*6,MID($E138,6,1)*5,MID($E138,7,1)*4,MID($E138,8,1)*3,MID($E138,9,1)*2)/11,0)*11))&amp;IF((SUM(MID($E138,1,1)*11,MID($E138,2,1)*10,MID($E138,3,1)*9,MID($E138,4,1)*8,MID($E138,5,1)*7,MID($E138,6,1)*6,MID($E138,7,1)*5,MID($E138,8,1)*4,MID($E138,9,1)*3,MID($E138,10,1)*2)-ROUNDDOWN(SUM(MID($E138,1,1)*11,MID($E138,2,1)*10,MID($E138,3,1)*9,MID($E138,4,1)*8,MID($E138,5,1)*7,MID($E138,6,1)*6,MID($E138,7,1)*5,MID($E138,8,1)*4,MID($E138,9,1)*3,MID($E138,10,1)*2)/11,0)*11)&lt;2,0,11-(SUM(MID($E138,1,1)*11,MID($E138,2,1)*10,MID($E138,3,1)*9,MID($E138,4,1)*8,MID($E138,5,1)*7,MID($E138,6,1)*6,MID($E138,7,1)*5,MID($E138,8,1)*4,MID($E138,9,1)*3,MID($E138,10,1)*2)-ROUNDDOWN(SUM(MID($E138,1,1)*11,MID($E138,2,1)*10,MID($E138,3,1)*9,MID($E138,4,1)*8,MID($E138,5,1)*7,MID($E138,6,1)*6,MID($E138,7,1)*5,MID($E138,8,1)*4,MID($E138,9,1)*3,MID($E138,10,1)*2)/11,0)*11))))</f>
        <v/>
      </c>
      <c r="I138" s="67"/>
    </row>
    <row r="139" spans="1:9" x14ac:dyDescent="0.25">
      <c r="A139" s="158" t="s">
        <v>502</v>
      </c>
      <c r="B139" s="159"/>
      <c r="D139" s="165"/>
      <c r="E139" s="162"/>
      <c r="F139" s="165"/>
      <c r="G139" s="67"/>
      <c r="H139" s="66" t="str">
        <f t="shared" si="2"/>
        <v/>
      </c>
      <c r="I139" s="67"/>
    </row>
    <row r="140" spans="1:9" x14ac:dyDescent="0.25">
      <c r="A140" s="158" t="s">
        <v>75</v>
      </c>
      <c r="B140" s="159"/>
      <c r="D140" s="165"/>
      <c r="E140" s="162"/>
      <c r="F140" s="165"/>
      <c r="G140" s="68" t="b">
        <f>IF(AND(LEN(TEXT(B140,"00000000000000"))=14,SUM(IF(ISNUMBER(VALUE(MID(TEXT(B140,"00000000000000"),{1;2;3;4;5;6;7;8;9;10;11;12;13;14},1))),0,1))=0),AND(IF(MOD(SUM(INT(MID(TEXT(B140,"00000000000000"),{1;2;3;4;5;6;7;8;9;10;11;12},1))*(INT(MID("543298765432",{1;2;3;4;5;6;7;8;9;10;11;12},1))))*10,11)=10,0,MOD(SUM(INT(MID(TEXT(B140,"00000000000000"),{1;2;3;4;5;6;7;8;9;10;11;12},1))*(INT(MID("543298765432",{1;2;3;4;5;6;7;8;9;10;11;12},1))))*10,11))=INT(MID(TEXT(B140,"00000000000000"),13,1)),IF(MOD(SUM(INT(MID(TEXT(B140,"00000000000000"),{1;2;3;4;5;6;7;8;9;10;11;12;13},1))*(INT(MID("6543298765432",{1;2;3;4;5;6;7;8;9;10;11;12;13},1))))*10,11)=10,0,MOD(SUM(INT(MID(TEXT(B140,"00000000000000"),{1;2;3;4;5;6;7;8;9;10;11;12;13},1))*(INT(MID("6543298765432",{1;2;3;4;5;6;7;8;9;10;11;12;13},1))))*10,11))=INT(MID(TEXT(B140,"00000000000000"),14,1))),FALSE)</f>
        <v>1</v>
      </c>
      <c r="H140" s="66" t="str">
        <f t="shared" si="2"/>
        <v/>
      </c>
      <c r="I140" s="67"/>
    </row>
    <row r="141" spans="1:9" x14ac:dyDescent="0.25">
      <c r="A141" s="158" t="s">
        <v>76</v>
      </c>
      <c r="B141" s="159"/>
      <c r="D141" s="165"/>
      <c r="E141" s="162"/>
      <c r="F141" s="165"/>
      <c r="G141" s="67"/>
      <c r="H141" s="66" t="str">
        <f t="shared" si="2"/>
        <v/>
      </c>
      <c r="I141" s="67"/>
    </row>
    <row r="142" spans="1:9" x14ac:dyDescent="0.25">
      <c r="A142" s="158" t="s">
        <v>77</v>
      </c>
      <c r="B142" s="160"/>
      <c r="C142" s="20"/>
      <c r="D142" s="165"/>
      <c r="E142" s="162"/>
      <c r="F142" s="165"/>
      <c r="G142" s="68" t="b">
        <f>IF(AND(LEN(TEXT(B142,"00000000000000"))=14,SUM(IF(ISNUMBER(VALUE(MID(TEXT(B142,"00000000000000"),{1;2;3;4;5;6;7;8;9;10;11;12;13;14},1))),0,1))=0),AND(IF(MOD(SUM(INT(MID(TEXT(B142,"00000000000000"),{1;2;3;4;5;6;7;8;9;10;11;12},1))*(INT(MID("543298765432",{1;2;3;4;5;6;7;8;9;10;11;12},1))))*10,11)=10,0,MOD(SUM(INT(MID(TEXT(B142,"00000000000000"),{1;2;3;4;5;6;7;8;9;10;11;12},1))*(INT(MID("543298765432",{1;2;3;4;5;6;7;8;9;10;11;12},1))))*10,11))=INT(MID(TEXT(B142,"00000000000000"),13,1)),IF(MOD(SUM(INT(MID(TEXT(B142,"00000000000000"),{1;2;3;4;5;6;7;8;9;10;11;12;13},1))*(INT(MID("6543298765432",{1;2;3;4;5;6;7;8;9;10;11;12;13},1))))*10,11)=10,0,MOD(SUM(INT(MID(TEXT(B142,"00000000000000"),{1;2;3;4;5;6;7;8;9;10;11;12;13},1))*(INT(MID("6543298765432",{1;2;3;4;5;6;7;8;9;10;11;12;13},1))))*10,11))=INT(MID(TEXT(B142,"00000000000000"),14,1))),FALSE)</f>
        <v>1</v>
      </c>
      <c r="H142" s="66" t="str">
        <f t="shared" si="2"/>
        <v/>
      </c>
      <c r="I142" s="67"/>
    </row>
    <row r="143" spans="1:9" x14ac:dyDescent="0.25">
      <c r="A143" s="158" t="s">
        <v>490</v>
      </c>
      <c r="B143" s="161"/>
      <c r="D143" s="165"/>
      <c r="E143" s="162"/>
      <c r="F143" s="165"/>
      <c r="G143" s="67"/>
      <c r="H143" s="66" t="str">
        <f t="shared" si="2"/>
        <v/>
      </c>
      <c r="I143" s="67"/>
    </row>
    <row r="144" spans="1:9" x14ac:dyDescent="0.25">
      <c r="A144" s="158" t="s">
        <v>503</v>
      </c>
      <c r="B144" s="159"/>
      <c r="D144" s="165"/>
      <c r="E144" s="162"/>
      <c r="F144" s="165"/>
      <c r="G144" s="67"/>
      <c r="H144" s="66" t="str">
        <f t="shared" si="2"/>
        <v/>
      </c>
      <c r="I144" s="67"/>
    </row>
    <row r="145" spans="1:9" x14ac:dyDescent="0.25">
      <c r="A145" s="158" t="s">
        <v>491</v>
      </c>
      <c r="B145" s="161"/>
      <c r="D145" s="165"/>
      <c r="E145" s="162"/>
      <c r="F145" s="165"/>
      <c r="G145" s="67"/>
      <c r="H145" s="66" t="str">
        <f t="shared" si="2"/>
        <v/>
      </c>
      <c r="I145" s="67"/>
    </row>
    <row r="146" spans="1:9" x14ac:dyDescent="0.25">
      <c r="A146" s="158" t="s">
        <v>492</v>
      </c>
      <c r="B146" s="159"/>
      <c r="D146" s="165"/>
      <c r="E146" s="162"/>
      <c r="F146" s="165"/>
      <c r="G146" s="66" t="b">
        <f>IF(AND(LEN(CONCATENATE(REPT("0",11-LEN(B146)),B146))=11,SUM(IF(CONCATENATE(REPT("0",11-LEN(B146)),B146)=REPT({1;2;3;4;5;6;7;8;9},11),1,0))=0,SUM(IF(ISNUMBER(VALUE(MID(CONCATENATE(REPT("0",11-LEN(B146)),B146),{1;2;3;4;5;6;7;8;9;10;11},1))),0,1))=0),AND(IF(OR(11-(MOD(SUM(INT(MID(CONCATENATE(REPT("0",11-LEN(B146)),B146),{1;2;3;4;5;6;7;8;9},1))*({10;9;8;7;6;5;4;3;2})),11))=10,11-(MOD(SUM(INT(MID(CONCATENATE(REPT("0",11-LEN(B146)),B146),{1;2;3;4;5;6;7;8;9},1))*({10;9;8;7;6;5;4;3;2})),11))=11),0,11-(MOD(SUM(INT(MID(CONCATENATE(REPT("0",11-LEN(B146)),B146),{1;2;3;4;5;6;7;8;9},1))*({10;9;8;7;6;5;4;3;2})),11)))=INT(MID(CONCATENATE(REPT("0",11-LEN(B146)),B146),10,1)),IF(OR(11-(MOD(SUM(INT(MID(CONCATENATE(REPT("0",11-LEN(B146)),B146),{1;2;3;4;5;6;7;8;9;10},1))*({11;10;9;8;7;6;5;4;3;2})),11))=10,11-(MOD(SUM(INT(MID(CONCATENATE(REPT("0",11-LEN(B146)),B146),{1;2;3;4;5;6;7;8;9;10},1))*({11;10;9;8;7;6;5;4;3;2})),11))=11),0,11-(MOD(SUM(INT(MID(CONCATENATE(REPT("0",11-LEN(B146)),B146),{1;2;3;4;5;6;7;8;9;10},1))*({11;10;9;8;7;6;5;4;3;2})),11)))=INT(MID(CONCATENATE(REPT("0",11-LEN(B146)),B146),11,1))),FALSE)</f>
        <v>1</v>
      </c>
      <c r="H146" s="66" t="str">
        <f t="shared" si="2"/>
        <v/>
      </c>
      <c r="I146" s="67"/>
    </row>
  </sheetData>
  <sheetProtection algorithmName="SHA-512" hashValue="zhvgfaY5Wn5tWNmQijBalYZ8HeSXp3vrRhh77kprsg7XZnv3Nz0/tlYaf8GTcqBq6iNNnbmrAg4fWHW5Tn49ug==" saltValue="uB7pOQUU7UGDyBl2uCkicw==" spinCount="100000" sheet="1" objects="1" scenarios="1" formatCells="0"/>
  <customSheetViews>
    <customSheetView guid="{43BD92F2-C1D7-4615-B258-172EEDEA320E}" showGridLines="0" fitToPage="1">
      <selection sqref="A1:F1"/>
      <pageMargins left="0" right="0" top="0" bottom="0" header="0" footer="0"/>
      <printOptions horizontalCentered="1" verticalCentered="1"/>
      <pageSetup paperSize="9" fitToHeight="0" orientation="landscape" r:id="rId1"/>
    </customSheetView>
  </customSheetViews>
  <mergeCells count="66">
    <mergeCell ref="A2:F2"/>
    <mergeCell ref="A1:F1"/>
    <mergeCell ref="D6:F6"/>
    <mergeCell ref="A4:F4"/>
    <mergeCell ref="D28:F28"/>
    <mergeCell ref="A5:F5"/>
    <mergeCell ref="A6:B7"/>
    <mergeCell ref="A18:B18"/>
    <mergeCell ref="E21:F21"/>
    <mergeCell ref="E20:F20"/>
    <mergeCell ref="E19:F19"/>
    <mergeCell ref="E22:F22"/>
    <mergeCell ref="E23:F23"/>
    <mergeCell ref="E24:F24"/>
    <mergeCell ref="E25:F25"/>
    <mergeCell ref="D18:F18"/>
    <mergeCell ref="A27:F27"/>
    <mergeCell ref="A28:B29"/>
    <mergeCell ref="A40:F40"/>
    <mergeCell ref="A41:F41"/>
    <mergeCell ref="A42:B43"/>
    <mergeCell ref="D42:F42"/>
    <mergeCell ref="A54:B54"/>
    <mergeCell ref="D54:F54"/>
    <mergeCell ref="E55:F55"/>
    <mergeCell ref="E56:F56"/>
    <mergeCell ref="E57:F57"/>
    <mergeCell ref="E58:F58"/>
    <mergeCell ref="E59:F59"/>
    <mergeCell ref="E60:F60"/>
    <mergeCell ref="E61:F61"/>
    <mergeCell ref="A63:F63"/>
    <mergeCell ref="A64:B65"/>
    <mergeCell ref="D64:F64"/>
    <mergeCell ref="A76:F76"/>
    <mergeCell ref="A77:F77"/>
    <mergeCell ref="A78:B79"/>
    <mergeCell ref="D78:F78"/>
    <mergeCell ref="A90:B90"/>
    <mergeCell ref="D90:F90"/>
    <mergeCell ref="E91:F91"/>
    <mergeCell ref="E92:F92"/>
    <mergeCell ref="E93:F93"/>
    <mergeCell ref="E94:F94"/>
    <mergeCell ref="E95:F95"/>
    <mergeCell ref="E96:F96"/>
    <mergeCell ref="E97:F97"/>
    <mergeCell ref="A99:F99"/>
    <mergeCell ref="A100:B101"/>
    <mergeCell ref="D100:F100"/>
    <mergeCell ref="A112:F112"/>
    <mergeCell ref="A113:F113"/>
    <mergeCell ref="A114:B115"/>
    <mergeCell ref="D114:F114"/>
    <mergeCell ref="A126:B126"/>
    <mergeCell ref="D126:F126"/>
    <mergeCell ref="E127:F127"/>
    <mergeCell ref="E128:F128"/>
    <mergeCell ref="E129:F129"/>
    <mergeCell ref="A136:B137"/>
    <mergeCell ref="D136:F136"/>
    <mergeCell ref="E130:F130"/>
    <mergeCell ref="E131:F131"/>
    <mergeCell ref="E132:F132"/>
    <mergeCell ref="E133:F133"/>
    <mergeCell ref="A135:F135"/>
  </mergeCells>
  <dataValidations count="8">
    <dataValidation type="whole" allowBlank="1" showInputMessage="1" showErrorMessage="1" errorTitle="Erro" error="Digite somente números" sqref="C70 C34 C106 C142">
      <formula1>1</formula1>
      <formula2>99999999999999</formula2>
    </dataValidation>
    <dataValidation type="date" operator="greaterThan" allowBlank="1" showInputMessage="1" showErrorMessage="1" error="Digite uma data válida (DD/MM/AA)" sqref="B143 B14 B22 E22:F22 B35 E130:F130 B58 E58:F58 B71 B50 B94 E94:F94 B107 B86 B130 B122">
      <formula1>1</formula1>
    </dataValidation>
    <dataValidation operator="greaterThan" allowBlank="1" showInputMessage="1" showErrorMessage="1" error="Digite uma data válida" prompt="Sem não houver, digitar &quot;sem validade&quot;" sqref="E132:F132 E24:F24 E60:F60"/>
    <dataValidation type="date" operator="greaterThanOrEqual" allowBlank="1" showInputMessage="1" showErrorMessage="1" error="Digite uma data válida (DD/MM/AA). A data de validade deve ser posterior à data de emissão." sqref="B37 B73 B109 B145">
      <formula1>B35</formula1>
    </dataValidation>
    <dataValidation operator="greaterThan" allowBlank="1" showInputMessage="1" showErrorMessage="1" prompt="Sem não houver, digitar &quot;sem validade&quot;" sqref="E96:F96"/>
    <dataValidation type="custom" allowBlank="1" showInputMessage="1" showErrorMessage="1" errorTitle="DV" error="Digitar somente números._x000a_Dígito Verificador não confere._x000a_Verifique a sua digitação." sqref="B10 B16 B21 B124 B46 B52 B82 B88 B118 B34 B57 B70 B93 B106 B129 B142">
      <formula1>$G10</formula1>
    </dataValidation>
    <dataValidation type="custom" allowBlank="1" showInputMessage="1" showErrorMessage="1" errorTitle="DV" error="Digitar somente números._x000a_Dígito Verificador não confere._x000a_Verifique a sua digitação." sqref="E8:E16 E21 E30:E38 E44:E52 E80:E88 E116:E124 E57 E93 E129 E66:E74 E102:E110 E138:E146">
      <formula1>$H8</formula1>
    </dataValidation>
    <dataValidation type="custom" allowBlank="1" showInputMessage="1" showErrorMessage="1" errorTitle="DV" error="Digitar somente números._x000a_Dígito Verificador não confere._x000a_Verifique a sua digitação." sqref="F8:F16 F44:F52 F80:F88 F116:F124">
      <formula1>$I8</formula1>
    </dataValidation>
  </dataValidations>
  <printOptions horizontalCentered="1" verticalCentered="1"/>
  <pageMargins left="0" right="0" top="0" bottom="0" header="0" footer="0"/>
  <pageSetup paperSize="9"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tabColor rgb="FF0070C0"/>
    <pageSetUpPr fitToPage="1"/>
  </sheetPr>
  <dimension ref="A1:K408"/>
  <sheetViews>
    <sheetView showGridLines="0" zoomScaleNormal="100" workbookViewId="0">
      <selection activeCell="A5" sqref="A5:I5"/>
    </sheetView>
  </sheetViews>
  <sheetFormatPr defaultColWidth="9.140625" defaultRowHeight="12.75" x14ac:dyDescent="0.25"/>
  <cols>
    <col min="1" max="1" width="28.42578125" style="35" customWidth="1"/>
    <col min="2" max="2" width="14.28515625" style="36" customWidth="1"/>
    <col min="3" max="3" width="18.42578125" style="36" customWidth="1"/>
    <col min="4" max="4" width="25" style="36" customWidth="1"/>
    <col min="5" max="5" width="7.85546875" style="36" customWidth="1"/>
    <col min="6" max="6" width="17" style="36" customWidth="1"/>
    <col min="7" max="7" width="9.7109375" style="36" customWidth="1"/>
    <col min="8" max="8" width="11.7109375" style="36" customWidth="1"/>
    <col min="9" max="9" width="12.85546875" style="36" customWidth="1"/>
    <col min="10" max="10" width="11.7109375" style="1" customWidth="1"/>
    <col min="11" max="11" width="9.7109375" style="1" bestFit="1" customWidth="1"/>
    <col min="12" max="16384" width="9.140625" style="1"/>
  </cols>
  <sheetData>
    <row r="1" spans="1:11" ht="51.75" customHeight="1" x14ac:dyDescent="0.25">
      <c r="A1" s="287" t="s">
        <v>720</v>
      </c>
      <c r="B1" s="288"/>
      <c r="C1" s="288"/>
      <c r="D1" s="288"/>
      <c r="E1" s="288"/>
      <c r="F1" s="288"/>
      <c r="G1" s="288"/>
      <c r="H1" s="288"/>
      <c r="I1" s="289"/>
    </row>
    <row r="2" spans="1:11" x14ac:dyDescent="0.25">
      <c r="A2" s="290" t="s">
        <v>138</v>
      </c>
      <c r="B2" s="291"/>
      <c r="C2" s="291"/>
      <c r="D2" s="291"/>
      <c r="E2" s="291"/>
      <c r="F2" s="291"/>
      <c r="G2" s="124"/>
      <c r="H2" s="124"/>
      <c r="I2" s="166"/>
    </row>
    <row r="3" spans="1:11" ht="9.75" customHeight="1" x14ac:dyDescent="0.25">
      <c r="A3" s="167"/>
      <c r="B3" s="10"/>
      <c r="C3" s="10"/>
      <c r="D3" s="10"/>
      <c r="E3" s="10"/>
      <c r="F3" s="10"/>
      <c r="G3" s="10"/>
      <c r="H3" s="10"/>
      <c r="I3" s="10"/>
    </row>
    <row r="4" spans="1:11" ht="23.25" customHeight="1" x14ac:dyDescent="0.25">
      <c r="A4" s="318" t="s">
        <v>762</v>
      </c>
      <c r="B4" s="318"/>
      <c r="C4" s="318"/>
      <c r="D4" s="318"/>
      <c r="E4" s="318"/>
      <c r="F4" s="318"/>
      <c r="G4" s="318"/>
      <c r="H4" s="318"/>
      <c r="I4" s="318"/>
    </row>
    <row r="5" spans="1:11" ht="54" customHeight="1" x14ac:dyDescent="0.25">
      <c r="A5" s="317"/>
      <c r="B5" s="317"/>
      <c r="C5" s="317"/>
      <c r="D5" s="317"/>
      <c r="E5" s="317"/>
      <c r="F5" s="317"/>
      <c r="G5" s="317"/>
      <c r="H5" s="317"/>
      <c r="I5" s="317"/>
    </row>
    <row r="6" spans="1:11" s="33" customFormat="1" ht="28.5" customHeight="1" x14ac:dyDescent="0.25">
      <c r="A6" s="168" t="s">
        <v>79</v>
      </c>
      <c r="B6" s="168" t="s">
        <v>80</v>
      </c>
      <c r="C6" s="168" t="s">
        <v>154</v>
      </c>
      <c r="D6" s="168" t="s">
        <v>153</v>
      </c>
      <c r="E6" s="168" t="s">
        <v>506</v>
      </c>
      <c r="F6" s="168" t="s">
        <v>507</v>
      </c>
      <c r="G6" s="168" t="s">
        <v>721</v>
      </c>
      <c r="H6" s="168" t="s">
        <v>332</v>
      </c>
      <c r="I6" s="169" t="s">
        <v>365</v>
      </c>
      <c r="J6" s="34"/>
    </row>
    <row r="7" spans="1:11" x14ac:dyDescent="0.25">
      <c r="A7" s="170"/>
      <c r="B7" s="171"/>
      <c r="C7" s="172"/>
      <c r="D7" s="172"/>
      <c r="E7" s="172"/>
      <c r="F7" s="173"/>
      <c r="G7" s="174"/>
      <c r="H7" s="175"/>
      <c r="I7" s="174"/>
      <c r="K7" s="66" t="b">
        <f>IF(AND(LEN(CONCATENATE(REPT("0",11-LEN(B7)),B7))=11,SUM(IF(CONCATENATE(REPT("0",11-LEN(B7)),B7)=REPT({1;2;3;4;5;6;7;8;9},11),1,0))=0,SUM(IF(ISNUMBER(VALUE(MID(CONCATENATE(REPT("0",11-LEN(B7)),B7),{1;2;3;4;5;6;7;8;9;10;11},1))),0,1))=0),AND(IF(OR(11-(MOD(SUM(INT(MID(CONCATENATE(REPT("0",11-LEN(B7)),B7),{1;2;3;4;5;6;7;8;9},1))*({10;9;8;7;6;5;4;3;2})),11))=10,11-(MOD(SUM(INT(MID(CONCATENATE(REPT("0",11-LEN(B7)),B7),{1;2;3;4;5;6;7;8;9},1))*({10;9;8;7;6;5;4;3;2})),11))=11),0,11-(MOD(SUM(INT(MID(CONCATENATE(REPT("0",11-LEN(B7)),B7),{1;2;3;4;5;6;7;8;9},1))*({10;9;8;7;6;5;4;3;2})),11)))=INT(MID(CONCATENATE(REPT("0",11-LEN(B7)),B7),10,1)),IF(OR(11-(MOD(SUM(INT(MID(CONCATENATE(REPT("0",11-LEN(B7)),B7),{1;2;3;4;5;6;7;8;9;10},1))*({11;10;9;8;7;6;5;4;3;2})),11))=10,11-(MOD(SUM(INT(MID(CONCATENATE(REPT("0",11-LEN(B7)),B7),{1;2;3;4;5;6;7;8;9;10},1))*({11;10;9;8;7;6;5;4;3;2})),11))=11),0,11-(MOD(SUM(INT(MID(CONCATENATE(REPT("0",11-LEN(B7)),B7),{1;2;3;4;5;6;7;8;9;10},1))*({11;10;9;8;7;6;5;4;3;2})),11)))=INT(MID(CONCATENATE(REPT("0",11-LEN(B7)),B7),11,1))),FALSE)</f>
        <v>1</v>
      </c>
    </row>
    <row r="8" spans="1:11" x14ac:dyDescent="0.25">
      <c r="A8" s="176"/>
      <c r="B8" s="171"/>
      <c r="C8" s="174"/>
      <c r="D8" s="174"/>
      <c r="E8" s="174"/>
      <c r="F8" s="177"/>
      <c r="G8" s="174"/>
      <c r="H8" s="175"/>
      <c r="I8" s="174"/>
      <c r="K8" s="66" t="b">
        <f>IF(AND(LEN(CONCATENATE(REPT("0",11-LEN(B8)),B8))=11,SUM(IF(CONCATENATE(REPT("0",11-LEN(B8)),B8)=REPT({1;2;3;4;5;6;7;8;9},11),1,0))=0,SUM(IF(ISNUMBER(VALUE(MID(CONCATENATE(REPT("0",11-LEN(B8)),B8),{1;2;3;4;5;6;7;8;9;10;11},1))),0,1))=0),AND(IF(OR(11-(MOD(SUM(INT(MID(CONCATENATE(REPT("0",11-LEN(B8)),B8),{1;2;3;4;5;6;7;8;9},1))*({10;9;8;7;6;5;4;3;2})),11))=10,11-(MOD(SUM(INT(MID(CONCATENATE(REPT("0",11-LEN(B8)),B8),{1;2;3;4;5;6;7;8;9},1))*({10;9;8;7;6;5;4;3;2})),11))=11),0,11-(MOD(SUM(INT(MID(CONCATENATE(REPT("0",11-LEN(B8)),B8),{1;2;3;4;5;6;7;8;9},1))*({10;9;8;7;6;5;4;3;2})),11)))=INT(MID(CONCATENATE(REPT("0",11-LEN(B8)),B8),10,1)),IF(OR(11-(MOD(SUM(INT(MID(CONCATENATE(REPT("0",11-LEN(B8)),B8),{1;2;3;4;5;6;7;8;9;10},1))*({11;10;9;8;7;6;5;4;3;2})),11))=10,11-(MOD(SUM(INT(MID(CONCATENATE(REPT("0",11-LEN(B8)),B8),{1;2;3;4;5;6;7;8;9;10},1))*({11;10;9;8;7;6;5;4;3;2})),11))=11),0,11-(MOD(SUM(INT(MID(CONCATENATE(REPT("0",11-LEN(B8)),B8),{1;2;3;4;5;6;7;8;9;10},1))*({11;10;9;8;7;6;5;4;3;2})),11)))=INT(MID(CONCATENATE(REPT("0",11-LEN(B8)),B8),11,1))),FALSE)</f>
        <v>1</v>
      </c>
    </row>
    <row r="9" spans="1:11" x14ac:dyDescent="0.25">
      <c r="A9" s="176"/>
      <c r="B9" s="171"/>
      <c r="C9" s="174"/>
      <c r="D9" s="174"/>
      <c r="E9" s="174"/>
      <c r="F9" s="177"/>
      <c r="G9" s="174"/>
      <c r="H9" s="174"/>
      <c r="I9" s="174"/>
      <c r="K9" s="66" t="b">
        <f>IF(AND(LEN(CONCATENATE(REPT("0",11-LEN(B9)),B9))=11,SUM(IF(CONCATENATE(REPT("0",11-LEN(B9)),B9)=REPT({1;2;3;4;5;6;7;8;9},11),1,0))=0,SUM(IF(ISNUMBER(VALUE(MID(CONCATENATE(REPT("0",11-LEN(B9)),B9),{1;2;3;4;5;6;7;8;9;10;11},1))),0,1))=0),AND(IF(OR(11-(MOD(SUM(INT(MID(CONCATENATE(REPT("0",11-LEN(B9)),B9),{1;2;3;4;5;6;7;8;9},1))*({10;9;8;7;6;5;4;3;2})),11))=10,11-(MOD(SUM(INT(MID(CONCATENATE(REPT("0",11-LEN(B9)),B9),{1;2;3;4;5;6;7;8;9},1))*({10;9;8;7;6;5;4;3;2})),11))=11),0,11-(MOD(SUM(INT(MID(CONCATENATE(REPT("0",11-LEN(B9)),B9),{1;2;3;4;5;6;7;8;9},1))*({10;9;8;7;6;5;4;3;2})),11)))=INT(MID(CONCATENATE(REPT("0",11-LEN(B9)),B9),10,1)),IF(OR(11-(MOD(SUM(INT(MID(CONCATENATE(REPT("0",11-LEN(B9)),B9),{1;2;3;4;5;6;7;8;9;10},1))*({11;10;9;8;7;6;5;4;3;2})),11))=10,11-(MOD(SUM(INT(MID(CONCATENATE(REPT("0",11-LEN(B9)),B9),{1;2;3;4;5;6;7;8;9;10},1))*({11;10;9;8;7;6;5;4;3;2})),11))=11),0,11-(MOD(SUM(INT(MID(CONCATENATE(REPT("0",11-LEN(B9)),B9),{1;2;3;4;5;6;7;8;9;10},1))*({11;10;9;8;7;6;5;4;3;2})),11)))=INT(MID(CONCATENATE(REPT("0",11-LEN(B9)),B9),11,1))),FALSE)</f>
        <v>1</v>
      </c>
    </row>
    <row r="10" spans="1:11" x14ac:dyDescent="0.25">
      <c r="A10" s="176"/>
      <c r="B10" s="171"/>
      <c r="C10" s="174"/>
      <c r="D10" s="174"/>
      <c r="E10" s="174"/>
      <c r="F10" s="177"/>
      <c r="G10" s="174"/>
      <c r="H10" s="174"/>
      <c r="I10" s="174"/>
      <c r="K10" s="66" t="b">
        <f>IF(AND(LEN(CONCATENATE(REPT("0",11-LEN(B10)),B10))=11,SUM(IF(CONCATENATE(REPT("0",11-LEN(B10)),B10)=REPT({1;2;3;4;5;6;7;8;9},11),1,0))=0,SUM(IF(ISNUMBER(VALUE(MID(CONCATENATE(REPT("0",11-LEN(B10)),B10),{1;2;3;4;5;6;7;8;9;10;11},1))),0,1))=0),AND(IF(OR(11-(MOD(SUM(INT(MID(CONCATENATE(REPT("0",11-LEN(B10)),B10),{1;2;3;4;5;6;7;8;9},1))*({10;9;8;7;6;5;4;3;2})),11))=10,11-(MOD(SUM(INT(MID(CONCATENATE(REPT("0",11-LEN(B10)),B10),{1;2;3;4;5;6;7;8;9},1))*({10;9;8;7;6;5;4;3;2})),11))=11),0,11-(MOD(SUM(INT(MID(CONCATENATE(REPT("0",11-LEN(B10)),B10),{1;2;3;4;5;6;7;8;9},1))*({10;9;8;7;6;5;4;3;2})),11)))=INT(MID(CONCATENATE(REPT("0",11-LEN(B10)),B10),10,1)),IF(OR(11-(MOD(SUM(INT(MID(CONCATENATE(REPT("0",11-LEN(B10)),B10),{1;2;3;4;5;6;7;8;9;10},1))*({11;10;9;8;7;6;5;4;3;2})),11))=10,11-(MOD(SUM(INT(MID(CONCATENATE(REPT("0",11-LEN(B10)),B10),{1;2;3;4;5;6;7;8;9;10},1))*({11;10;9;8;7;6;5;4;3;2})),11))=11),0,11-(MOD(SUM(INT(MID(CONCATENATE(REPT("0",11-LEN(B10)),B10),{1;2;3;4;5;6;7;8;9;10},1))*({11;10;9;8;7;6;5;4;3;2})),11)))=INT(MID(CONCATENATE(REPT("0",11-LEN(B10)),B10),11,1))),FALSE)</f>
        <v>1</v>
      </c>
    </row>
    <row r="11" spans="1:11" x14ac:dyDescent="0.25">
      <c r="A11" s="176"/>
      <c r="B11" s="171"/>
      <c r="C11" s="174"/>
      <c r="D11" s="174"/>
      <c r="E11" s="174"/>
      <c r="F11" s="177"/>
      <c r="G11" s="174"/>
      <c r="H11" s="174"/>
      <c r="I11" s="174"/>
      <c r="K11" s="66" t="b">
        <f>IF(AND(LEN(CONCATENATE(REPT("0",11-LEN(B11)),B11))=11,SUM(IF(CONCATENATE(REPT("0",11-LEN(B11)),B11)=REPT({1;2;3;4;5;6;7;8;9},11),1,0))=0,SUM(IF(ISNUMBER(VALUE(MID(CONCATENATE(REPT("0",11-LEN(B11)),B11),{1;2;3;4;5;6;7;8;9;10;11},1))),0,1))=0),AND(IF(OR(11-(MOD(SUM(INT(MID(CONCATENATE(REPT("0",11-LEN(B11)),B11),{1;2;3;4;5;6;7;8;9},1))*({10;9;8;7;6;5;4;3;2})),11))=10,11-(MOD(SUM(INT(MID(CONCATENATE(REPT("0",11-LEN(B11)),B11),{1;2;3;4;5;6;7;8;9},1))*({10;9;8;7;6;5;4;3;2})),11))=11),0,11-(MOD(SUM(INT(MID(CONCATENATE(REPT("0",11-LEN(B11)),B11),{1;2;3;4;5;6;7;8;9},1))*({10;9;8;7;6;5;4;3;2})),11)))=INT(MID(CONCATENATE(REPT("0",11-LEN(B11)),B11),10,1)),IF(OR(11-(MOD(SUM(INT(MID(CONCATENATE(REPT("0",11-LEN(B11)),B11),{1;2;3;4;5;6;7;8;9;10},1))*({11;10;9;8;7;6;5;4;3;2})),11))=10,11-(MOD(SUM(INT(MID(CONCATENATE(REPT("0",11-LEN(B11)),B11),{1;2;3;4;5;6;7;8;9;10},1))*({11;10;9;8;7;6;5;4;3;2})),11))=11),0,11-(MOD(SUM(INT(MID(CONCATENATE(REPT("0",11-LEN(B11)),B11),{1;2;3;4;5;6;7;8;9;10},1))*({11;10;9;8;7;6;5;4;3;2})),11)))=INT(MID(CONCATENATE(REPT("0",11-LEN(B11)),B11),11,1))),FALSE)</f>
        <v>1</v>
      </c>
    </row>
    <row r="12" spans="1:11" x14ac:dyDescent="0.25">
      <c r="A12" s="176"/>
      <c r="B12" s="171"/>
      <c r="C12" s="174"/>
      <c r="D12" s="174"/>
      <c r="E12" s="174"/>
      <c r="F12" s="177"/>
      <c r="G12" s="174"/>
      <c r="H12" s="174"/>
      <c r="I12" s="174"/>
      <c r="K12" s="66" t="b">
        <f>IF(AND(LEN(CONCATENATE(REPT("0",11-LEN(B12)),B12))=11,SUM(IF(CONCATENATE(REPT("0",11-LEN(B12)),B12)=REPT({1;2;3;4;5;6;7;8;9},11),1,0))=0,SUM(IF(ISNUMBER(VALUE(MID(CONCATENATE(REPT("0",11-LEN(B12)),B12),{1;2;3;4;5;6;7;8;9;10;11},1))),0,1))=0),AND(IF(OR(11-(MOD(SUM(INT(MID(CONCATENATE(REPT("0",11-LEN(B12)),B12),{1;2;3;4;5;6;7;8;9},1))*({10;9;8;7;6;5;4;3;2})),11))=10,11-(MOD(SUM(INT(MID(CONCATENATE(REPT("0",11-LEN(B12)),B12),{1;2;3;4;5;6;7;8;9},1))*({10;9;8;7;6;5;4;3;2})),11))=11),0,11-(MOD(SUM(INT(MID(CONCATENATE(REPT("0",11-LEN(B12)),B12),{1;2;3;4;5;6;7;8;9},1))*({10;9;8;7;6;5;4;3;2})),11)))=INT(MID(CONCATENATE(REPT("0",11-LEN(B12)),B12),10,1)),IF(OR(11-(MOD(SUM(INT(MID(CONCATENATE(REPT("0",11-LEN(B12)),B12),{1;2;3;4;5;6;7;8;9;10},1))*({11;10;9;8;7;6;5;4;3;2})),11))=10,11-(MOD(SUM(INT(MID(CONCATENATE(REPT("0",11-LEN(B12)),B12),{1;2;3;4;5;6;7;8;9;10},1))*({11;10;9;8;7;6;5;4;3;2})),11))=11),0,11-(MOD(SUM(INT(MID(CONCATENATE(REPT("0",11-LEN(B12)),B12),{1;2;3;4;5;6;7;8;9;10},1))*({11;10;9;8;7;6;5;4;3;2})),11)))=INT(MID(CONCATENATE(REPT("0",11-LEN(B12)),B12),11,1))),FALSE)</f>
        <v>1</v>
      </c>
    </row>
    <row r="13" spans="1:11" x14ac:dyDescent="0.25">
      <c r="A13" s="176"/>
      <c r="B13" s="171"/>
      <c r="C13" s="174"/>
      <c r="D13" s="174"/>
      <c r="E13" s="174"/>
      <c r="F13" s="177"/>
      <c r="G13" s="174"/>
      <c r="H13" s="174"/>
      <c r="I13" s="174"/>
      <c r="K13" s="66" t="b">
        <f>IF(AND(LEN(CONCATENATE(REPT("0",11-LEN(B13)),B13))=11,SUM(IF(CONCATENATE(REPT("0",11-LEN(B13)),B13)=REPT({1;2;3;4;5;6;7;8;9},11),1,0))=0,SUM(IF(ISNUMBER(VALUE(MID(CONCATENATE(REPT("0",11-LEN(B13)),B13),{1;2;3;4;5;6;7;8;9;10;11},1))),0,1))=0),AND(IF(OR(11-(MOD(SUM(INT(MID(CONCATENATE(REPT("0",11-LEN(B13)),B13),{1;2;3;4;5;6;7;8;9},1))*({10;9;8;7;6;5;4;3;2})),11))=10,11-(MOD(SUM(INT(MID(CONCATENATE(REPT("0",11-LEN(B13)),B13),{1;2;3;4;5;6;7;8;9},1))*({10;9;8;7;6;5;4;3;2})),11))=11),0,11-(MOD(SUM(INT(MID(CONCATENATE(REPT("0",11-LEN(B13)),B13),{1;2;3;4;5;6;7;8;9},1))*({10;9;8;7;6;5;4;3;2})),11)))=INT(MID(CONCATENATE(REPT("0",11-LEN(B13)),B13),10,1)),IF(OR(11-(MOD(SUM(INT(MID(CONCATENATE(REPT("0",11-LEN(B13)),B13),{1;2;3;4;5;6;7;8;9;10},1))*({11;10;9;8;7;6;5;4;3;2})),11))=10,11-(MOD(SUM(INT(MID(CONCATENATE(REPT("0",11-LEN(B13)),B13),{1;2;3;4;5;6;7;8;9;10},1))*({11;10;9;8;7;6;5;4;3;2})),11))=11),0,11-(MOD(SUM(INT(MID(CONCATENATE(REPT("0",11-LEN(B13)),B13),{1;2;3;4;5;6;7;8;9;10},1))*({11;10;9;8;7;6;5;4;3;2})),11)))=INT(MID(CONCATENATE(REPT("0",11-LEN(B13)),B13),11,1))),FALSE)</f>
        <v>1</v>
      </c>
    </row>
    <row r="14" spans="1:11" x14ac:dyDescent="0.25">
      <c r="A14" s="176"/>
      <c r="B14" s="171"/>
      <c r="C14" s="174"/>
      <c r="D14" s="174"/>
      <c r="E14" s="174"/>
      <c r="F14" s="177"/>
      <c r="G14" s="174"/>
      <c r="H14" s="174"/>
      <c r="I14" s="174"/>
      <c r="K14" s="66" t="b">
        <f>IF(AND(LEN(CONCATENATE(REPT("0",11-LEN(B14)),B14))=11,SUM(IF(CONCATENATE(REPT("0",11-LEN(B14)),B14)=REPT({1;2;3;4;5;6;7;8;9},11),1,0))=0,SUM(IF(ISNUMBER(VALUE(MID(CONCATENATE(REPT("0",11-LEN(B14)),B14),{1;2;3;4;5;6;7;8;9;10;11},1))),0,1))=0),AND(IF(OR(11-(MOD(SUM(INT(MID(CONCATENATE(REPT("0",11-LEN(B14)),B14),{1;2;3;4;5;6;7;8;9},1))*({10;9;8;7;6;5;4;3;2})),11))=10,11-(MOD(SUM(INT(MID(CONCATENATE(REPT("0",11-LEN(B14)),B14),{1;2;3;4;5;6;7;8;9},1))*({10;9;8;7;6;5;4;3;2})),11))=11),0,11-(MOD(SUM(INT(MID(CONCATENATE(REPT("0",11-LEN(B14)),B14),{1;2;3;4;5;6;7;8;9},1))*({10;9;8;7;6;5;4;3;2})),11)))=INT(MID(CONCATENATE(REPT("0",11-LEN(B14)),B14),10,1)),IF(OR(11-(MOD(SUM(INT(MID(CONCATENATE(REPT("0",11-LEN(B14)),B14),{1;2;3;4;5;6;7;8;9;10},1))*({11;10;9;8;7;6;5;4;3;2})),11))=10,11-(MOD(SUM(INT(MID(CONCATENATE(REPT("0",11-LEN(B14)),B14),{1;2;3;4;5;6;7;8;9;10},1))*({11;10;9;8;7;6;5;4;3;2})),11))=11),0,11-(MOD(SUM(INT(MID(CONCATENATE(REPT("0",11-LEN(B14)),B14),{1;2;3;4;5;6;7;8;9;10},1))*({11;10;9;8;7;6;5;4;3;2})),11)))=INT(MID(CONCATENATE(REPT("0",11-LEN(B14)),B14),11,1))),FALSE)</f>
        <v>1</v>
      </c>
    </row>
    <row r="15" spans="1:11" x14ac:dyDescent="0.25">
      <c r="A15" s="176"/>
      <c r="B15" s="171"/>
      <c r="C15" s="174"/>
      <c r="D15" s="174"/>
      <c r="E15" s="174"/>
      <c r="F15" s="177"/>
      <c r="G15" s="174"/>
      <c r="H15" s="174"/>
      <c r="I15" s="174"/>
      <c r="K15" s="66" t="b">
        <f>IF(AND(LEN(CONCATENATE(REPT("0",11-LEN(B15)),B15))=11,SUM(IF(CONCATENATE(REPT("0",11-LEN(B15)),B15)=REPT({1;2;3;4;5;6;7;8;9},11),1,0))=0,SUM(IF(ISNUMBER(VALUE(MID(CONCATENATE(REPT("0",11-LEN(B15)),B15),{1;2;3;4;5;6;7;8;9;10;11},1))),0,1))=0),AND(IF(OR(11-(MOD(SUM(INT(MID(CONCATENATE(REPT("0",11-LEN(B15)),B15),{1;2;3;4;5;6;7;8;9},1))*({10;9;8;7;6;5;4;3;2})),11))=10,11-(MOD(SUM(INT(MID(CONCATENATE(REPT("0",11-LEN(B15)),B15),{1;2;3;4;5;6;7;8;9},1))*({10;9;8;7;6;5;4;3;2})),11))=11),0,11-(MOD(SUM(INT(MID(CONCATENATE(REPT("0",11-LEN(B15)),B15),{1;2;3;4;5;6;7;8;9},1))*({10;9;8;7;6;5;4;3;2})),11)))=INT(MID(CONCATENATE(REPT("0",11-LEN(B15)),B15),10,1)),IF(OR(11-(MOD(SUM(INT(MID(CONCATENATE(REPT("0",11-LEN(B15)),B15),{1;2;3;4;5;6;7;8;9;10},1))*({11;10;9;8;7;6;5;4;3;2})),11))=10,11-(MOD(SUM(INT(MID(CONCATENATE(REPT("0",11-LEN(B15)),B15),{1;2;3;4;5;6;7;8;9;10},1))*({11;10;9;8;7;6;5;4;3;2})),11))=11),0,11-(MOD(SUM(INT(MID(CONCATENATE(REPT("0",11-LEN(B15)),B15),{1;2;3;4;5;6;7;8;9;10},1))*({11;10;9;8;7;6;5;4;3;2})),11)))=INT(MID(CONCATENATE(REPT("0",11-LEN(B15)),B15),11,1))),FALSE)</f>
        <v>1</v>
      </c>
    </row>
    <row r="16" spans="1:11" x14ac:dyDescent="0.25">
      <c r="A16" s="176"/>
      <c r="B16" s="171"/>
      <c r="C16" s="174"/>
      <c r="D16" s="174"/>
      <c r="E16" s="174"/>
      <c r="F16" s="177"/>
      <c r="G16" s="174"/>
      <c r="H16" s="174"/>
      <c r="I16" s="174"/>
      <c r="K16" s="66" t="b">
        <f>IF(AND(LEN(CONCATENATE(REPT("0",11-LEN(B16)),B16))=11,SUM(IF(CONCATENATE(REPT("0",11-LEN(B16)),B16)=REPT({1;2;3;4;5;6;7;8;9},11),1,0))=0,SUM(IF(ISNUMBER(VALUE(MID(CONCATENATE(REPT("0",11-LEN(B16)),B16),{1;2;3;4;5;6;7;8;9;10;11},1))),0,1))=0),AND(IF(OR(11-(MOD(SUM(INT(MID(CONCATENATE(REPT("0",11-LEN(B16)),B16),{1;2;3;4;5;6;7;8;9},1))*({10;9;8;7;6;5;4;3;2})),11))=10,11-(MOD(SUM(INT(MID(CONCATENATE(REPT("0",11-LEN(B16)),B16),{1;2;3;4;5;6;7;8;9},1))*({10;9;8;7;6;5;4;3;2})),11))=11),0,11-(MOD(SUM(INT(MID(CONCATENATE(REPT("0",11-LEN(B16)),B16),{1;2;3;4;5;6;7;8;9},1))*({10;9;8;7;6;5;4;3;2})),11)))=INT(MID(CONCATENATE(REPT("0",11-LEN(B16)),B16),10,1)),IF(OR(11-(MOD(SUM(INT(MID(CONCATENATE(REPT("0",11-LEN(B16)),B16),{1;2;3;4;5;6;7;8;9;10},1))*({11;10;9;8;7;6;5;4;3;2})),11))=10,11-(MOD(SUM(INT(MID(CONCATENATE(REPT("0",11-LEN(B16)),B16),{1;2;3;4;5;6;7;8;9;10},1))*({11;10;9;8;7;6;5;4;3;2})),11))=11),0,11-(MOD(SUM(INT(MID(CONCATENATE(REPT("0",11-LEN(B16)),B16),{1;2;3;4;5;6;7;8;9;10},1))*({11;10;9;8;7;6;5;4;3;2})),11)))=INT(MID(CONCATENATE(REPT("0",11-LEN(B16)),B16),11,1))),FALSE)</f>
        <v>1</v>
      </c>
    </row>
    <row r="17" spans="1:11" x14ac:dyDescent="0.25">
      <c r="A17" s="176"/>
      <c r="B17" s="171"/>
      <c r="C17" s="174"/>
      <c r="D17" s="174"/>
      <c r="E17" s="174"/>
      <c r="F17" s="177"/>
      <c r="G17" s="174"/>
      <c r="H17" s="174"/>
      <c r="I17" s="174"/>
      <c r="K17" s="66" t="b">
        <f>IF(AND(LEN(CONCATENATE(REPT("0",11-LEN(B17)),B17))=11,SUM(IF(CONCATENATE(REPT("0",11-LEN(B17)),B17)=REPT({1;2;3;4;5;6;7;8;9},11),1,0))=0,SUM(IF(ISNUMBER(VALUE(MID(CONCATENATE(REPT("0",11-LEN(B17)),B17),{1;2;3;4;5;6;7;8;9;10;11},1))),0,1))=0),AND(IF(OR(11-(MOD(SUM(INT(MID(CONCATENATE(REPT("0",11-LEN(B17)),B17),{1;2;3;4;5;6;7;8;9},1))*({10;9;8;7;6;5;4;3;2})),11))=10,11-(MOD(SUM(INT(MID(CONCATENATE(REPT("0",11-LEN(B17)),B17),{1;2;3;4;5;6;7;8;9},1))*({10;9;8;7;6;5;4;3;2})),11))=11),0,11-(MOD(SUM(INT(MID(CONCATENATE(REPT("0",11-LEN(B17)),B17),{1;2;3;4;5;6;7;8;9},1))*({10;9;8;7;6;5;4;3;2})),11)))=INT(MID(CONCATENATE(REPT("0",11-LEN(B17)),B17),10,1)),IF(OR(11-(MOD(SUM(INT(MID(CONCATENATE(REPT("0",11-LEN(B17)),B17),{1;2;3;4;5;6;7;8;9;10},1))*({11;10;9;8;7;6;5;4;3;2})),11))=10,11-(MOD(SUM(INT(MID(CONCATENATE(REPT("0",11-LEN(B17)),B17),{1;2;3;4;5;6;7;8;9;10},1))*({11;10;9;8;7;6;5;4;3;2})),11))=11),0,11-(MOD(SUM(INT(MID(CONCATENATE(REPT("0",11-LEN(B17)),B17),{1;2;3;4;5;6;7;8;9;10},1))*({11;10;9;8;7;6;5;4;3;2})),11)))=INT(MID(CONCATENATE(REPT("0",11-LEN(B17)),B17),11,1))),FALSE)</f>
        <v>1</v>
      </c>
    </row>
    <row r="18" spans="1:11" x14ac:dyDescent="0.25">
      <c r="A18" s="176"/>
      <c r="B18" s="171"/>
      <c r="C18" s="174"/>
      <c r="D18" s="174"/>
      <c r="E18" s="174"/>
      <c r="F18" s="177"/>
      <c r="G18" s="174"/>
      <c r="H18" s="174"/>
      <c r="I18" s="174"/>
      <c r="K18" s="66" t="b">
        <f>IF(AND(LEN(CONCATENATE(REPT("0",11-LEN(B18)),B18))=11,SUM(IF(CONCATENATE(REPT("0",11-LEN(B18)),B18)=REPT({1;2;3;4;5;6;7;8;9},11),1,0))=0,SUM(IF(ISNUMBER(VALUE(MID(CONCATENATE(REPT("0",11-LEN(B18)),B18),{1;2;3;4;5;6;7;8;9;10;11},1))),0,1))=0),AND(IF(OR(11-(MOD(SUM(INT(MID(CONCATENATE(REPT("0",11-LEN(B18)),B18),{1;2;3;4;5;6;7;8;9},1))*({10;9;8;7;6;5;4;3;2})),11))=10,11-(MOD(SUM(INT(MID(CONCATENATE(REPT("0",11-LEN(B18)),B18),{1;2;3;4;5;6;7;8;9},1))*({10;9;8;7;6;5;4;3;2})),11))=11),0,11-(MOD(SUM(INT(MID(CONCATENATE(REPT("0",11-LEN(B18)),B18),{1;2;3;4;5;6;7;8;9},1))*({10;9;8;7;6;5;4;3;2})),11)))=INT(MID(CONCATENATE(REPT("0",11-LEN(B18)),B18),10,1)),IF(OR(11-(MOD(SUM(INT(MID(CONCATENATE(REPT("0",11-LEN(B18)),B18),{1;2;3;4;5;6;7;8;9;10},1))*({11;10;9;8;7;6;5;4;3;2})),11))=10,11-(MOD(SUM(INT(MID(CONCATENATE(REPT("0",11-LEN(B18)),B18),{1;2;3;4;5;6;7;8;9;10},1))*({11;10;9;8;7;6;5;4;3;2})),11))=11),0,11-(MOD(SUM(INT(MID(CONCATENATE(REPT("0",11-LEN(B18)),B18),{1;2;3;4;5;6;7;8;9;10},1))*({11;10;9;8;7;6;5;4;3;2})),11)))=INT(MID(CONCATENATE(REPT("0",11-LEN(B18)),B18),11,1))),FALSE)</f>
        <v>1</v>
      </c>
    </row>
    <row r="19" spans="1:11" x14ac:dyDescent="0.25">
      <c r="A19" s="176"/>
      <c r="B19" s="171"/>
      <c r="C19" s="174"/>
      <c r="D19" s="174"/>
      <c r="E19" s="174"/>
      <c r="F19" s="177"/>
      <c r="G19" s="174"/>
      <c r="H19" s="174"/>
      <c r="I19" s="174"/>
      <c r="K19" s="66" t="b">
        <f>IF(AND(LEN(CONCATENATE(REPT("0",11-LEN(B19)),B19))=11,SUM(IF(CONCATENATE(REPT("0",11-LEN(B19)),B19)=REPT({1;2;3;4;5;6;7;8;9},11),1,0))=0,SUM(IF(ISNUMBER(VALUE(MID(CONCATENATE(REPT("0",11-LEN(B19)),B19),{1;2;3;4;5;6;7;8;9;10;11},1))),0,1))=0),AND(IF(OR(11-(MOD(SUM(INT(MID(CONCATENATE(REPT("0",11-LEN(B19)),B19),{1;2;3;4;5;6;7;8;9},1))*({10;9;8;7;6;5;4;3;2})),11))=10,11-(MOD(SUM(INT(MID(CONCATENATE(REPT("0",11-LEN(B19)),B19),{1;2;3;4;5;6;7;8;9},1))*({10;9;8;7;6;5;4;3;2})),11))=11),0,11-(MOD(SUM(INT(MID(CONCATENATE(REPT("0",11-LEN(B19)),B19),{1;2;3;4;5;6;7;8;9},1))*({10;9;8;7;6;5;4;3;2})),11)))=INT(MID(CONCATENATE(REPT("0",11-LEN(B19)),B19),10,1)),IF(OR(11-(MOD(SUM(INT(MID(CONCATENATE(REPT("0",11-LEN(B19)),B19),{1;2;3;4;5;6;7;8;9;10},1))*({11;10;9;8;7;6;5;4;3;2})),11))=10,11-(MOD(SUM(INT(MID(CONCATENATE(REPT("0",11-LEN(B19)),B19),{1;2;3;4;5;6;7;8;9;10},1))*({11;10;9;8;7;6;5;4;3;2})),11))=11),0,11-(MOD(SUM(INT(MID(CONCATENATE(REPT("0",11-LEN(B19)),B19),{1;2;3;4;5;6;7;8;9;10},1))*({11;10;9;8;7;6;5;4;3;2})),11)))=INT(MID(CONCATENATE(REPT("0",11-LEN(B19)),B19),11,1))),FALSE)</f>
        <v>1</v>
      </c>
    </row>
    <row r="20" spans="1:11" x14ac:dyDescent="0.25">
      <c r="A20" s="176"/>
      <c r="B20" s="171"/>
      <c r="C20" s="174"/>
      <c r="D20" s="174"/>
      <c r="E20" s="174"/>
      <c r="F20" s="177"/>
      <c r="G20" s="174"/>
      <c r="H20" s="174"/>
      <c r="I20" s="174"/>
      <c r="K20" s="66" t="b">
        <f>IF(AND(LEN(CONCATENATE(REPT("0",11-LEN(B20)),B20))=11,SUM(IF(CONCATENATE(REPT("0",11-LEN(B20)),B20)=REPT({1;2;3;4;5;6;7;8;9},11),1,0))=0,SUM(IF(ISNUMBER(VALUE(MID(CONCATENATE(REPT("0",11-LEN(B20)),B20),{1;2;3;4;5;6;7;8;9;10;11},1))),0,1))=0),AND(IF(OR(11-(MOD(SUM(INT(MID(CONCATENATE(REPT("0",11-LEN(B20)),B20),{1;2;3;4;5;6;7;8;9},1))*({10;9;8;7;6;5;4;3;2})),11))=10,11-(MOD(SUM(INT(MID(CONCATENATE(REPT("0",11-LEN(B20)),B20),{1;2;3;4;5;6;7;8;9},1))*({10;9;8;7;6;5;4;3;2})),11))=11),0,11-(MOD(SUM(INT(MID(CONCATENATE(REPT("0",11-LEN(B20)),B20),{1;2;3;4;5;6;7;8;9},1))*({10;9;8;7;6;5;4;3;2})),11)))=INT(MID(CONCATENATE(REPT("0",11-LEN(B20)),B20),10,1)),IF(OR(11-(MOD(SUM(INT(MID(CONCATENATE(REPT("0",11-LEN(B20)),B20),{1;2;3;4;5;6;7;8;9;10},1))*({11;10;9;8;7;6;5;4;3;2})),11))=10,11-(MOD(SUM(INT(MID(CONCATENATE(REPT("0",11-LEN(B20)),B20),{1;2;3;4;5;6;7;8;9;10},1))*({11;10;9;8;7;6;5;4;3;2})),11))=11),0,11-(MOD(SUM(INT(MID(CONCATENATE(REPT("0",11-LEN(B20)),B20),{1;2;3;4;5;6;7;8;9;10},1))*({11;10;9;8;7;6;5;4;3;2})),11)))=INT(MID(CONCATENATE(REPT("0",11-LEN(B20)),B20),11,1))),FALSE)</f>
        <v>1</v>
      </c>
    </row>
    <row r="21" spans="1:11" x14ac:dyDescent="0.25">
      <c r="A21" s="176"/>
      <c r="B21" s="171"/>
      <c r="C21" s="174"/>
      <c r="D21" s="174"/>
      <c r="E21" s="174"/>
      <c r="F21" s="177"/>
      <c r="G21" s="174"/>
      <c r="H21" s="174"/>
      <c r="I21" s="174"/>
      <c r="K21" s="66" t="b">
        <f>IF(AND(LEN(CONCATENATE(REPT("0",11-LEN(B21)),B21))=11,SUM(IF(CONCATENATE(REPT("0",11-LEN(B21)),B21)=REPT({1;2;3;4;5;6;7;8;9},11),1,0))=0,SUM(IF(ISNUMBER(VALUE(MID(CONCATENATE(REPT("0",11-LEN(B21)),B21),{1;2;3;4;5;6;7;8;9;10;11},1))),0,1))=0),AND(IF(OR(11-(MOD(SUM(INT(MID(CONCATENATE(REPT("0",11-LEN(B21)),B21),{1;2;3;4;5;6;7;8;9},1))*({10;9;8;7;6;5;4;3;2})),11))=10,11-(MOD(SUM(INT(MID(CONCATENATE(REPT("0",11-LEN(B21)),B21),{1;2;3;4;5;6;7;8;9},1))*({10;9;8;7;6;5;4;3;2})),11))=11),0,11-(MOD(SUM(INT(MID(CONCATENATE(REPT("0",11-LEN(B21)),B21),{1;2;3;4;5;6;7;8;9},1))*({10;9;8;7;6;5;4;3;2})),11)))=INT(MID(CONCATENATE(REPT("0",11-LEN(B21)),B21),10,1)),IF(OR(11-(MOD(SUM(INT(MID(CONCATENATE(REPT("0",11-LEN(B21)),B21),{1;2;3;4;5;6;7;8;9;10},1))*({11;10;9;8;7;6;5;4;3;2})),11))=10,11-(MOD(SUM(INT(MID(CONCATENATE(REPT("0",11-LEN(B21)),B21),{1;2;3;4;5;6;7;8;9;10},1))*({11;10;9;8;7;6;5;4;3;2})),11))=11),0,11-(MOD(SUM(INT(MID(CONCATENATE(REPT("0",11-LEN(B21)),B21),{1;2;3;4;5;6;7;8;9;10},1))*({11;10;9;8;7;6;5;4;3;2})),11)))=INT(MID(CONCATENATE(REPT("0",11-LEN(B21)),B21),11,1))),FALSE)</f>
        <v>1</v>
      </c>
    </row>
    <row r="22" spans="1:11" x14ac:dyDescent="0.25">
      <c r="A22" s="176"/>
      <c r="B22" s="171"/>
      <c r="C22" s="174"/>
      <c r="D22" s="174"/>
      <c r="E22" s="174"/>
      <c r="F22" s="177"/>
      <c r="G22" s="174"/>
      <c r="H22" s="174"/>
      <c r="I22" s="174"/>
      <c r="K22" s="66" t="b">
        <f>IF(AND(LEN(CONCATENATE(REPT("0",11-LEN(B22)),B22))=11,SUM(IF(CONCATENATE(REPT("0",11-LEN(B22)),B22)=REPT({1;2;3;4;5;6;7;8;9},11),1,0))=0,SUM(IF(ISNUMBER(VALUE(MID(CONCATENATE(REPT("0",11-LEN(B22)),B22),{1;2;3;4;5;6;7;8;9;10;11},1))),0,1))=0),AND(IF(OR(11-(MOD(SUM(INT(MID(CONCATENATE(REPT("0",11-LEN(B22)),B22),{1;2;3;4;5;6;7;8;9},1))*({10;9;8;7;6;5;4;3;2})),11))=10,11-(MOD(SUM(INT(MID(CONCATENATE(REPT("0",11-LEN(B22)),B22),{1;2;3;4;5;6;7;8;9},1))*({10;9;8;7;6;5;4;3;2})),11))=11),0,11-(MOD(SUM(INT(MID(CONCATENATE(REPT("0",11-LEN(B22)),B22),{1;2;3;4;5;6;7;8;9},1))*({10;9;8;7;6;5;4;3;2})),11)))=INT(MID(CONCATENATE(REPT("0",11-LEN(B22)),B22),10,1)),IF(OR(11-(MOD(SUM(INT(MID(CONCATENATE(REPT("0",11-LEN(B22)),B22),{1;2;3;4;5;6;7;8;9;10},1))*({11;10;9;8;7;6;5;4;3;2})),11))=10,11-(MOD(SUM(INT(MID(CONCATENATE(REPT("0",11-LEN(B22)),B22),{1;2;3;4;5;6;7;8;9;10},1))*({11;10;9;8;7;6;5;4;3;2})),11))=11),0,11-(MOD(SUM(INT(MID(CONCATENATE(REPT("0",11-LEN(B22)),B22),{1;2;3;4;5;6;7;8;9;10},1))*({11;10;9;8;7;6;5;4;3;2})),11)))=INT(MID(CONCATENATE(REPT("0",11-LEN(B22)),B22),11,1))),FALSE)</f>
        <v>1</v>
      </c>
    </row>
    <row r="23" spans="1:11" x14ac:dyDescent="0.25">
      <c r="A23" s="176"/>
      <c r="B23" s="171"/>
      <c r="C23" s="174"/>
      <c r="D23" s="174"/>
      <c r="E23" s="174"/>
      <c r="F23" s="177"/>
      <c r="G23" s="174"/>
      <c r="H23" s="174"/>
      <c r="I23" s="174"/>
      <c r="K23" s="66" t="b">
        <f>IF(AND(LEN(CONCATENATE(REPT("0",11-LEN(B23)),B23))=11,SUM(IF(CONCATENATE(REPT("0",11-LEN(B23)),B23)=REPT({1;2;3;4;5;6;7;8;9},11),1,0))=0,SUM(IF(ISNUMBER(VALUE(MID(CONCATENATE(REPT("0",11-LEN(B23)),B23),{1;2;3;4;5;6;7;8;9;10;11},1))),0,1))=0),AND(IF(OR(11-(MOD(SUM(INT(MID(CONCATENATE(REPT("0",11-LEN(B23)),B23),{1;2;3;4;5;6;7;8;9},1))*({10;9;8;7;6;5;4;3;2})),11))=10,11-(MOD(SUM(INT(MID(CONCATENATE(REPT("0",11-LEN(B23)),B23),{1;2;3;4;5;6;7;8;9},1))*({10;9;8;7;6;5;4;3;2})),11))=11),0,11-(MOD(SUM(INT(MID(CONCATENATE(REPT("0",11-LEN(B23)),B23),{1;2;3;4;5;6;7;8;9},1))*({10;9;8;7;6;5;4;3;2})),11)))=INT(MID(CONCATENATE(REPT("0",11-LEN(B23)),B23),10,1)),IF(OR(11-(MOD(SUM(INT(MID(CONCATENATE(REPT("0",11-LEN(B23)),B23),{1;2;3;4;5;6;7;8;9;10},1))*({11;10;9;8;7;6;5;4;3;2})),11))=10,11-(MOD(SUM(INT(MID(CONCATENATE(REPT("0",11-LEN(B23)),B23),{1;2;3;4;5;6;7;8;9;10},1))*({11;10;9;8;7;6;5;4;3;2})),11))=11),0,11-(MOD(SUM(INT(MID(CONCATENATE(REPT("0",11-LEN(B23)),B23),{1;2;3;4;5;6;7;8;9;10},1))*({11;10;9;8;7;6;5;4;3;2})),11)))=INT(MID(CONCATENATE(REPT("0",11-LEN(B23)),B23),11,1))),FALSE)</f>
        <v>1</v>
      </c>
    </row>
    <row r="24" spans="1:11" x14ac:dyDescent="0.25">
      <c r="A24" s="176"/>
      <c r="B24" s="171"/>
      <c r="C24" s="174"/>
      <c r="D24" s="174"/>
      <c r="E24" s="174"/>
      <c r="F24" s="177"/>
      <c r="G24" s="174"/>
      <c r="H24" s="174"/>
      <c r="I24" s="174"/>
      <c r="K24" s="66" t="b">
        <f>IF(AND(LEN(CONCATENATE(REPT("0",11-LEN(B24)),B24))=11,SUM(IF(CONCATENATE(REPT("0",11-LEN(B24)),B24)=REPT({1;2;3;4;5;6;7;8;9},11),1,0))=0,SUM(IF(ISNUMBER(VALUE(MID(CONCATENATE(REPT("0",11-LEN(B24)),B24),{1;2;3;4;5;6;7;8;9;10;11},1))),0,1))=0),AND(IF(OR(11-(MOD(SUM(INT(MID(CONCATENATE(REPT("0",11-LEN(B24)),B24),{1;2;3;4;5;6;7;8;9},1))*({10;9;8;7;6;5;4;3;2})),11))=10,11-(MOD(SUM(INT(MID(CONCATENATE(REPT("0",11-LEN(B24)),B24),{1;2;3;4;5;6;7;8;9},1))*({10;9;8;7;6;5;4;3;2})),11))=11),0,11-(MOD(SUM(INT(MID(CONCATENATE(REPT("0",11-LEN(B24)),B24),{1;2;3;4;5;6;7;8;9},1))*({10;9;8;7;6;5;4;3;2})),11)))=INT(MID(CONCATENATE(REPT("0",11-LEN(B24)),B24),10,1)),IF(OR(11-(MOD(SUM(INT(MID(CONCATENATE(REPT("0",11-LEN(B24)),B24),{1;2;3;4;5;6;7;8;9;10},1))*({11;10;9;8;7;6;5;4;3;2})),11))=10,11-(MOD(SUM(INT(MID(CONCATENATE(REPT("0",11-LEN(B24)),B24),{1;2;3;4;5;6;7;8;9;10},1))*({11;10;9;8;7;6;5;4;3;2})),11))=11),0,11-(MOD(SUM(INT(MID(CONCATENATE(REPT("0",11-LEN(B24)),B24),{1;2;3;4;5;6;7;8;9;10},1))*({11;10;9;8;7;6;5;4;3;2})),11)))=INT(MID(CONCATENATE(REPT("0",11-LEN(B24)),B24),11,1))),FALSE)</f>
        <v>1</v>
      </c>
    </row>
    <row r="25" spans="1:11" x14ac:dyDescent="0.25">
      <c r="A25" s="176"/>
      <c r="B25" s="171"/>
      <c r="C25" s="174"/>
      <c r="D25" s="174"/>
      <c r="E25" s="174"/>
      <c r="F25" s="177"/>
      <c r="G25" s="174"/>
      <c r="H25" s="174"/>
      <c r="I25" s="174"/>
      <c r="K25" s="66" t="b">
        <f>IF(AND(LEN(CONCATENATE(REPT("0",11-LEN(B25)),B25))=11,SUM(IF(CONCATENATE(REPT("0",11-LEN(B25)),B25)=REPT({1;2;3;4;5;6;7;8;9},11),1,0))=0,SUM(IF(ISNUMBER(VALUE(MID(CONCATENATE(REPT("0",11-LEN(B25)),B25),{1;2;3;4;5;6;7;8;9;10;11},1))),0,1))=0),AND(IF(OR(11-(MOD(SUM(INT(MID(CONCATENATE(REPT("0",11-LEN(B25)),B25),{1;2;3;4;5;6;7;8;9},1))*({10;9;8;7;6;5;4;3;2})),11))=10,11-(MOD(SUM(INT(MID(CONCATENATE(REPT("0",11-LEN(B25)),B25),{1;2;3;4;5;6;7;8;9},1))*({10;9;8;7;6;5;4;3;2})),11))=11),0,11-(MOD(SUM(INT(MID(CONCATENATE(REPT("0",11-LEN(B25)),B25),{1;2;3;4;5;6;7;8;9},1))*({10;9;8;7;6;5;4;3;2})),11)))=INT(MID(CONCATENATE(REPT("0",11-LEN(B25)),B25),10,1)),IF(OR(11-(MOD(SUM(INT(MID(CONCATENATE(REPT("0",11-LEN(B25)),B25),{1;2;3;4;5;6;7;8;9;10},1))*({11;10;9;8;7;6;5;4;3;2})),11))=10,11-(MOD(SUM(INT(MID(CONCATENATE(REPT("0",11-LEN(B25)),B25),{1;2;3;4;5;6;7;8;9;10},1))*({11;10;9;8;7;6;5;4;3;2})),11))=11),0,11-(MOD(SUM(INT(MID(CONCATENATE(REPT("0",11-LEN(B25)),B25),{1;2;3;4;5;6;7;8;9;10},1))*({11;10;9;8;7;6;5;4;3;2})),11)))=INT(MID(CONCATENATE(REPT("0",11-LEN(B25)),B25),11,1))),FALSE)</f>
        <v>1</v>
      </c>
    </row>
    <row r="26" spans="1:11" x14ac:dyDescent="0.25">
      <c r="A26" s="176"/>
      <c r="B26" s="171"/>
      <c r="C26" s="174"/>
      <c r="D26" s="174"/>
      <c r="E26" s="174"/>
      <c r="F26" s="177"/>
      <c r="G26" s="174"/>
      <c r="H26" s="174"/>
      <c r="I26" s="174"/>
      <c r="K26" s="66" t="b">
        <f>IF(AND(LEN(CONCATENATE(REPT("0",11-LEN(B26)),B26))=11,SUM(IF(CONCATENATE(REPT("0",11-LEN(B26)),B26)=REPT({1;2;3;4;5;6;7;8;9},11),1,0))=0,SUM(IF(ISNUMBER(VALUE(MID(CONCATENATE(REPT("0",11-LEN(B26)),B26),{1;2;3;4;5;6;7;8;9;10;11},1))),0,1))=0),AND(IF(OR(11-(MOD(SUM(INT(MID(CONCATENATE(REPT("0",11-LEN(B26)),B26),{1;2;3;4;5;6;7;8;9},1))*({10;9;8;7;6;5;4;3;2})),11))=10,11-(MOD(SUM(INT(MID(CONCATENATE(REPT("0",11-LEN(B26)),B26),{1;2;3;4;5;6;7;8;9},1))*({10;9;8;7;6;5;4;3;2})),11))=11),0,11-(MOD(SUM(INT(MID(CONCATENATE(REPT("0",11-LEN(B26)),B26),{1;2;3;4;5;6;7;8;9},1))*({10;9;8;7;6;5;4;3;2})),11)))=INT(MID(CONCATENATE(REPT("0",11-LEN(B26)),B26),10,1)),IF(OR(11-(MOD(SUM(INT(MID(CONCATENATE(REPT("0",11-LEN(B26)),B26),{1;2;3;4;5;6;7;8;9;10},1))*({11;10;9;8;7;6;5;4;3;2})),11))=10,11-(MOD(SUM(INT(MID(CONCATENATE(REPT("0",11-LEN(B26)),B26),{1;2;3;4;5;6;7;8;9;10},1))*({11;10;9;8;7;6;5;4;3;2})),11))=11),0,11-(MOD(SUM(INT(MID(CONCATENATE(REPT("0",11-LEN(B26)),B26),{1;2;3;4;5;6;7;8;9;10},1))*({11;10;9;8;7;6;5;4;3;2})),11)))=INT(MID(CONCATENATE(REPT("0",11-LEN(B26)),B26),11,1))),FALSE)</f>
        <v>1</v>
      </c>
    </row>
    <row r="27" spans="1:11" x14ac:dyDescent="0.25">
      <c r="A27" s="176"/>
      <c r="B27" s="171"/>
      <c r="C27" s="174"/>
      <c r="D27" s="174"/>
      <c r="E27" s="174"/>
      <c r="F27" s="177"/>
      <c r="G27" s="174"/>
      <c r="H27" s="174"/>
      <c r="I27" s="174"/>
      <c r="K27" s="66" t="b">
        <f>IF(AND(LEN(CONCATENATE(REPT("0",11-LEN(B27)),B27))=11,SUM(IF(CONCATENATE(REPT("0",11-LEN(B27)),B27)=REPT({1;2;3;4;5;6;7;8;9},11),1,0))=0,SUM(IF(ISNUMBER(VALUE(MID(CONCATENATE(REPT("0",11-LEN(B27)),B27),{1;2;3;4;5;6;7;8;9;10;11},1))),0,1))=0),AND(IF(OR(11-(MOD(SUM(INT(MID(CONCATENATE(REPT("0",11-LEN(B27)),B27),{1;2;3;4;5;6;7;8;9},1))*({10;9;8;7;6;5;4;3;2})),11))=10,11-(MOD(SUM(INT(MID(CONCATENATE(REPT("0",11-LEN(B27)),B27),{1;2;3;4;5;6;7;8;9},1))*({10;9;8;7;6;5;4;3;2})),11))=11),0,11-(MOD(SUM(INT(MID(CONCATENATE(REPT("0",11-LEN(B27)),B27),{1;2;3;4;5;6;7;8;9},1))*({10;9;8;7;6;5;4;3;2})),11)))=INT(MID(CONCATENATE(REPT("0",11-LEN(B27)),B27),10,1)),IF(OR(11-(MOD(SUM(INT(MID(CONCATENATE(REPT("0",11-LEN(B27)),B27),{1;2;3;4;5;6;7;8;9;10},1))*({11;10;9;8;7;6;5;4;3;2})),11))=10,11-(MOD(SUM(INT(MID(CONCATENATE(REPT("0",11-LEN(B27)),B27),{1;2;3;4;5;6;7;8;9;10},1))*({11;10;9;8;7;6;5;4;3;2})),11))=11),0,11-(MOD(SUM(INT(MID(CONCATENATE(REPT("0",11-LEN(B27)),B27),{1;2;3;4;5;6;7;8;9;10},1))*({11;10;9;8;7;6;5;4;3;2})),11)))=INT(MID(CONCATENATE(REPT("0",11-LEN(B27)),B27),11,1))),FALSE)</f>
        <v>1</v>
      </c>
    </row>
    <row r="28" spans="1:11" x14ac:dyDescent="0.25">
      <c r="A28" s="176"/>
      <c r="B28" s="171"/>
      <c r="C28" s="174"/>
      <c r="D28" s="174"/>
      <c r="E28" s="174"/>
      <c r="F28" s="177"/>
      <c r="G28" s="174"/>
      <c r="H28" s="174"/>
      <c r="I28" s="174"/>
      <c r="K28" s="66" t="b">
        <f>IF(AND(LEN(CONCATENATE(REPT("0",11-LEN(B28)),B28))=11,SUM(IF(CONCATENATE(REPT("0",11-LEN(B28)),B28)=REPT({1;2;3;4;5;6;7;8;9},11),1,0))=0,SUM(IF(ISNUMBER(VALUE(MID(CONCATENATE(REPT("0",11-LEN(B28)),B28),{1;2;3;4;5;6;7;8;9;10;11},1))),0,1))=0),AND(IF(OR(11-(MOD(SUM(INT(MID(CONCATENATE(REPT("0",11-LEN(B28)),B28),{1;2;3;4;5;6;7;8;9},1))*({10;9;8;7;6;5;4;3;2})),11))=10,11-(MOD(SUM(INT(MID(CONCATENATE(REPT("0",11-LEN(B28)),B28),{1;2;3;4;5;6;7;8;9},1))*({10;9;8;7;6;5;4;3;2})),11))=11),0,11-(MOD(SUM(INT(MID(CONCATENATE(REPT("0",11-LEN(B28)),B28),{1;2;3;4;5;6;7;8;9},1))*({10;9;8;7;6;5;4;3;2})),11)))=INT(MID(CONCATENATE(REPT("0",11-LEN(B28)),B28),10,1)),IF(OR(11-(MOD(SUM(INT(MID(CONCATENATE(REPT("0",11-LEN(B28)),B28),{1;2;3;4;5;6;7;8;9;10},1))*({11;10;9;8;7;6;5;4;3;2})),11))=10,11-(MOD(SUM(INT(MID(CONCATENATE(REPT("0",11-LEN(B28)),B28),{1;2;3;4;5;6;7;8;9;10},1))*({11;10;9;8;7;6;5;4;3;2})),11))=11),0,11-(MOD(SUM(INT(MID(CONCATENATE(REPT("0",11-LEN(B28)),B28),{1;2;3;4;5;6;7;8;9;10},1))*({11;10;9;8;7;6;5;4;3;2})),11)))=INT(MID(CONCATENATE(REPT("0",11-LEN(B28)),B28),11,1))),FALSE)</f>
        <v>1</v>
      </c>
    </row>
    <row r="29" spans="1:11" x14ac:dyDescent="0.25">
      <c r="A29" s="176"/>
      <c r="B29" s="171"/>
      <c r="C29" s="174"/>
      <c r="D29" s="174"/>
      <c r="E29" s="174"/>
      <c r="F29" s="177"/>
      <c r="G29" s="174"/>
      <c r="H29" s="174"/>
      <c r="I29" s="174"/>
      <c r="K29" s="66" t="b">
        <f>IF(AND(LEN(CONCATENATE(REPT("0",11-LEN(B29)),B29))=11,SUM(IF(CONCATENATE(REPT("0",11-LEN(B29)),B29)=REPT({1;2;3;4;5;6;7;8;9},11),1,0))=0,SUM(IF(ISNUMBER(VALUE(MID(CONCATENATE(REPT("0",11-LEN(B29)),B29),{1;2;3;4;5;6;7;8;9;10;11},1))),0,1))=0),AND(IF(OR(11-(MOD(SUM(INT(MID(CONCATENATE(REPT("0",11-LEN(B29)),B29),{1;2;3;4;5;6;7;8;9},1))*({10;9;8;7;6;5;4;3;2})),11))=10,11-(MOD(SUM(INT(MID(CONCATENATE(REPT("0",11-LEN(B29)),B29),{1;2;3;4;5;6;7;8;9},1))*({10;9;8;7;6;5;4;3;2})),11))=11),0,11-(MOD(SUM(INT(MID(CONCATENATE(REPT("0",11-LEN(B29)),B29),{1;2;3;4;5;6;7;8;9},1))*({10;9;8;7;6;5;4;3;2})),11)))=INT(MID(CONCATENATE(REPT("0",11-LEN(B29)),B29),10,1)),IF(OR(11-(MOD(SUM(INT(MID(CONCATENATE(REPT("0",11-LEN(B29)),B29),{1;2;3;4;5;6;7;8;9;10},1))*({11;10;9;8;7;6;5;4;3;2})),11))=10,11-(MOD(SUM(INT(MID(CONCATENATE(REPT("0",11-LEN(B29)),B29),{1;2;3;4;5;6;7;8;9;10},1))*({11;10;9;8;7;6;5;4;3;2})),11))=11),0,11-(MOD(SUM(INT(MID(CONCATENATE(REPT("0",11-LEN(B29)),B29),{1;2;3;4;5;6;7;8;9;10},1))*({11;10;9;8;7;6;5;4;3;2})),11)))=INT(MID(CONCATENATE(REPT("0",11-LEN(B29)),B29),11,1))),FALSE)</f>
        <v>1</v>
      </c>
    </row>
    <row r="30" spans="1:11" x14ac:dyDescent="0.25">
      <c r="A30" s="176"/>
      <c r="B30" s="171"/>
      <c r="C30" s="174"/>
      <c r="D30" s="174"/>
      <c r="E30" s="174"/>
      <c r="F30" s="177"/>
      <c r="G30" s="174"/>
      <c r="H30" s="174"/>
      <c r="I30" s="174"/>
      <c r="K30" s="66" t="b">
        <f>IF(AND(LEN(CONCATENATE(REPT("0",11-LEN(B30)),B30))=11,SUM(IF(CONCATENATE(REPT("0",11-LEN(B30)),B30)=REPT({1;2;3;4;5;6;7;8;9},11),1,0))=0,SUM(IF(ISNUMBER(VALUE(MID(CONCATENATE(REPT("0",11-LEN(B30)),B30),{1;2;3;4;5;6;7;8;9;10;11},1))),0,1))=0),AND(IF(OR(11-(MOD(SUM(INT(MID(CONCATENATE(REPT("0",11-LEN(B30)),B30),{1;2;3;4;5;6;7;8;9},1))*({10;9;8;7;6;5;4;3;2})),11))=10,11-(MOD(SUM(INT(MID(CONCATENATE(REPT("0",11-LEN(B30)),B30),{1;2;3;4;5;6;7;8;9},1))*({10;9;8;7;6;5;4;3;2})),11))=11),0,11-(MOD(SUM(INT(MID(CONCATENATE(REPT("0",11-LEN(B30)),B30),{1;2;3;4;5;6;7;8;9},1))*({10;9;8;7;6;5;4;3;2})),11)))=INT(MID(CONCATENATE(REPT("0",11-LEN(B30)),B30),10,1)),IF(OR(11-(MOD(SUM(INT(MID(CONCATENATE(REPT("0",11-LEN(B30)),B30),{1;2;3;4;5;6;7;8;9;10},1))*({11;10;9;8;7;6;5;4;3;2})),11))=10,11-(MOD(SUM(INT(MID(CONCATENATE(REPT("0",11-LEN(B30)),B30),{1;2;3;4;5;6;7;8;9;10},1))*({11;10;9;8;7;6;5;4;3;2})),11))=11),0,11-(MOD(SUM(INT(MID(CONCATENATE(REPT("0",11-LEN(B30)),B30),{1;2;3;4;5;6;7;8;9;10},1))*({11;10;9;8;7;6;5;4;3;2})),11)))=INT(MID(CONCATENATE(REPT("0",11-LEN(B30)),B30),11,1))),FALSE)</f>
        <v>1</v>
      </c>
    </row>
    <row r="31" spans="1:11" x14ac:dyDescent="0.25">
      <c r="A31" s="176"/>
      <c r="B31" s="171"/>
      <c r="C31" s="174"/>
      <c r="D31" s="174"/>
      <c r="E31" s="174"/>
      <c r="F31" s="177"/>
      <c r="G31" s="174"/>
      <c r="H31" s="174"/>
      <c r="I31" s="174"/>
      <c r="K31" s="66" t="b">
        <f>IF(AND(LEN(CONCATENATE(REPT("0",11-LEN(B31)),B31))=11,SUM(IF(CONCATENATE(REPT("0",11-LEN(B31)),B31)=REPT({1;2;3;4;5;6;7;8;9},11),1,0))=0,SUM(IF(ISNUMBER(VALUE(MID(CONCATENATE(REPT("0",11-LEN(B31)),B31),{1;2;3;4;5;6;7;8;9;10;11},1))),0,1))=0),AND(IF(OR(11-(MOD(SUM(INT(MID(CONCATENATE(REPT("0",11-LEN(B31)),B31),{1;2;3;4;5;6;7;8;9},1))*({10;9;8;7;6;5;4;3;2})),11))=10,11-(MOD(SUM(INT(MID(CONCATENATE(REPT("0",11-LEN(B31)),B31),{1;2;3;4;5;6;7;8;9},1))*({10;9;8;7;6;5;4;3;2})),11))=11),0,11-(MOD(SUM(INT(MID(CONCATENATE(REPT("0",11-LEN(B31)),B31),{1;2;3;4;5;6;7;8;9},1))*({10;9;8;7;6;5;4;3;2})),11)))=INT(MID(CONCATENATE(REPT("0",11-LEN(B31)),B31),10,1)),IF(OR(11-(MOD(SUM(INT(MID(CONCATENATE(REPT("0",11-LEN(B31)),B31),{1;2;3;4;5;6;7;8;9;10},1))*({11;10;9;8;7;6;5;4;3;2})),11))=10,11-(MOD(SUM(INT(MID(CONCATENATE(REPT("0",11-LEN(B31)),B31),{1;2;3;4;5;6;7;8;9;10},1))*({11;10;9;8;7;6;5;4;3;2})),11))=11),0,11-(MOD(SUM(INT(MID(CONCATENATE(REPT("0",11-LEN(B31)),B31),{1;2;3;4;5;6;7;8;9;10},1))*({11;10;9;8;7;6;5;4;3;2})),11)))=INT(MID(CONCATENATE(REPT("0",11-LEN(B31)),B31),11,1))),FALSE)</f>
        <v>1</v>
      </c>
    </row>
    <row r="32" spans="1:11" x14ac:dyDescent="0.25">
      <c r="A32" s="176"/>
      <c r="B32" s="171"/>
      <c r="C32" s="174"/>
      <c r="D32" s="174"/>
      <c r="E32" s="174"/>
      <c r="F32" s="177"/>
      <c r="G32" s="174"/>
      <c r="H32" s="174"/>
      <c r="I32" s="174"/>
      <c r="K32" s="66" t="b">
        <f>IF(AND(LEN(CONCATENATE(REPT("0",11-LEN(B32)),B32))=11,SUM(IF(CONCATENATE(REPT("0",11-LEN(B32)),B32)=REPT({1;2;3;4;5;6;7;8;9},11),1,0))=0,SUM(IF(ISNUMBER(VALUE(MID(CONCATENATE(REPT("0",11-LEN(B32)),B32),{1;2;3;4;5;6;7;8;9;10;11},1))),0,1))=0),AND(IF(OR(11-(MOD(SUM(INT(MID(CONCATENATE(REPT("0",11-LEN(B32)),B32),{1;2;3;4;5;6;7;8;9},1))*({10;9;8;7;6;5;4;3;2})),11))=10,11-(MOD(SUM(INT(MID(CONCATENATE(REPT("0",11-LEN(B32)),B32),{1;2;3;4;5;6;7;8;9},1))*({10;9;8;7;6;5;4;3;2})),11))=11),0,11-(MOD(SUM(INT(MID(CONCATENATE(REPT("0",11-LEN(B32)),B32),{1;2;3;4;5;6;7;8;9},1))*({10;9;8;7;6;5;4;3;2})),11)))=INT(MID(CONCATENATE(REPT("0",11-LEN(B32)),B32),10,1)),IF(OR(11-(MOD(SUM(INT(MID(CONCATENATE(REPT("0",11-LEN(B32)),B32),{1;2;3;4;5;6;7;8;9;10},1))*({11;10;9;8;7;6;5;4;3;2})),11))=10,11-(MOD(SUM(INT(MID(CONCATENATE(REPT("0",11-LEN(B32)),B32),{1;2;3;4;5;6;7;8;9;10},1))*({11;10;9;8;7;6;5;4;3;2})),11))=11),0,11-(MOD(SUM(INT(MID(CONCATENATE(REPT("0",11-LEN(B32)),B32),{1;2;3;4;5;6;7;8;9;10},1))*({11;10;9;8;7;6;5;4;3;2})),11)))=INT(MID(CONCATENATE(REPT("0",11-LEN(B32)),B32),11,1))),FALSE)</f>
        <v>1</v>
      </c>
    </row>
    <row r="33" spans="1:11" x14ac:dyDescent="0.25">
      <c r="A33" s="176"/>
      <c r="B33" s="171"/>
      <c r="C33" s="174"/>
      <c r="D33" s="174"/>
      <c r="E33" s="174"/>
      <c r="F33" s="177"/>
      <c r="G33" s="174"/>
      <c r="H33" s="174"/>
      <c r="I33" s="174"/>
      <c r="K33" s="66" t="b">
        <f>IF(AND(LEN(CONCATENATE(REPT("0",11-LEN(B33)),B33))=11,SUM(IF(CONCATENATE(REPT("0",11-LEN(B33)),B33)=REPT({1;2;3;4;5;6;7;8;9},11),1,0))=0,SUM(IF(ISNUMBER(VALUE(MID(CONCATENATE(REPT("0",11-LEN(B33)),B33),{1;2;3;4;5;6;7;8;9;10;11},1))),0,1))=0),AND(IF(OR(11-(MOD(SUM(INT(MID(CONCATENATE(REPT("0",11-LEN(B33)),B33),{1;2;3;4;5;6;7;8;9},1))*({10;9;8;7;6;5;4;3;2})),11))=10,11-(MOD(SUM(INT(MID(CONCATENATE(REPT("0",11-LEN(B33)),B33),{1;2;3;4;5;6;7;8;9},1))*({10;9;8;7;6;5;4;3;2})),11))=11),0,11-(MOD(SUM(INT(MID(CONCATENATE(REPT("0",11-LEN(B33)),B33),{1;2;3;4;5;6;7;8;9},1))*({10;9;8;7;6;5;4;3;2})),11)))=INT(MID(CONCATENATE(REPT("0",11-LEN(B33)),B33),10,1)),IF(OR(11-(MOD(SUM(INT(MID(CONCATENATE(REPT("0",11-LEN(B33)),B33),{1;2;3;4;5;6;7;8;9;10},1))*({11;10;9;8;7;6;5;4;3;2})),11))=10,11-(MOD(SUM(INT(MID(CONCATENATE(REPT("0",11-LEN(B33)),B33),{1;2;3;4;5;6;7;8;9;10},1))*({11;10;9;8;7;6;5;4;3;2})),11))=11),0,11-(MOD(SUM(INT(MID(CONCATENATE(REPT("0",11-LEN(B33)),B33),{1;2;3;4;5;6;7;8;9;10},1))*({11;10;9;8;7;6;5;4;3;2})),11)))=INT(MID(CONCATENATE(REPT("0",11-LEN(B33)),B33),11,1))),FALSE)</f>
        <v>1</v>
      </c>
    </row>
    <row r="34" spans="1:11" x14ac:dyDescent="0.25">
      <c r="A34" s="176"/>
      <c r="B34" s="171"/>
      <c r="C34" s="174"/>
      <c r="D34" s="174"/>
      <c r="E34" s="174"/>
      <c r="F34" s="177"/>
      <c r="G34" s="174"/>
      <c r="H34" s="174"/>
      <c r="I34" s="174"/>
      <c r="K34" s="66" t="b">
        <f>IF(AND(LEN(CONCATENATE(REPT("0",11-LEN(B34)),B34))=11,SUM(IF(CONCATENATE(REPT("0",11-LEN(B34)),B34)=REPT({1;2;3;4;5;6;7;8;9},11),1,0))=0,SUM(IF(ISNUMBER(VALUE(MID(CONCATENATE(REPT("0",11-LEN(B34)),B34),{1;2;3;4;5;6;7;8;9;10;11},1))),0,1))=0),AND(IF(OR(11-(MOD(SUM(INT(MID(CONCATENATE(REPT("0",11-LEN(B34)),B34),{1;2;3;4;5;6;7;8;9},1))*({10;9;8;7;6;5;4;3;2})),11))=10,11-(MOD(SUM(INT(MID(CONCATENATE(REPT("0",11-LEN(B34)),B34),{1;2;3;4;5;6;7;8;9},1))*({10;9;8;7;6;5;4;3;2})),11))=11),0,11-(MOD(SUM(INT(MID(CONCATENATE(REPT("0",11-LEN(B34)),B34),{1;2;3;4;5;6;7;8;9},1))*({10;9;8;7;6;5;4;3;2})),11)))=INT(MID(CONCATENATE(REPT("0",11-LEN(B34)),B34),10,1)),IF(OR(11-(MOD(SUM(INT(MID(CONCATENATE(REPT("0",11-LEN(B34)),B34),{1;2;3;4;5;6;7;8;9;10},1))*({11;10;9;8;7;6;5;4;3;2})),11))=10,11-(MOD(SUM(INT(MID(CONCATENATE(REPT("0",11-LEN(B34)),B34),{1;2;3;4;5;6;7;8;9;10},1))*({11;10;9;8;7;6;5;4;3;2})),11))=11),0,11-(MOD(SUM(INT(MID(CONCATENATE(REPT("0",11-LEN(B34)),B34),{1;2;3;4;5;6;7;8;9;10},1))*({11;10;9;8;7;6;5;4;3;2})),11)))=INT(MID(CONCATENATE(REPT("0",11-LEN(B34)),B34),11,1))),FALSE)</f>
        <v>1</v>
      </c>
    </row>
    <row r="35" spans="1:11" x14ac:dyDescent="0.25">
      <c r="A35" s="176"/>
      <c r="B35" s="171"/>
      <c r="C35" s="174"/>
      <c r="D35" s="174"/>
      <c r="E35" s="174"/>
      <c r="F35" s="177"/>
      <c r="G35" s="174"/>
      <c r="H35" s="174"/>
      <c r="I35" s="174"/>
      <c r="K35" s="66" t="b">
        <f>IF(AND(LEN(CONCATENATE(REPT("0",11-LEN(B35)),B35))=11,SUM(IF(CONCATENATE(REPT("0",11-LEN(B35)),B35)=REPT({1;2;3;4;5;6;7;8;9},11),1,0))=0,SUM(IF(ISNUMBER(VALUE(MID(CONCATENATE(REPT("0",11-LEN(B35)),B35),{1;2;3;4;5;6;7;8;9;10;11},1))),0,1))=0),AND(IF(OR(11-(MOD(SUM(INT(MID(CONCATENATE(REPT("0",11-LEN(B35)),B35),{1;2;3;4;5;6;7;8;9},1))*({10;9;8;7;6;5;4;3;2})),11))=10,11-(MOD(SUM(INT(MID(CONCATENATE(REPT("0",11-LEN(B35)),B35),{1;2;3;4;5;6;7;8;9},1))*({10;9;8;7;6;5;4;3;2})),11))=11),0,11-(MOD(SUM(INT(MID(CONCATENATE(REPT("0",11-LEN(B35)),B35),{1;2;3;4;5;6;7;8;9},1))*({10;9;8;7;6;5;4;3;2})),11)))=INT(MID(CONCATENATE(REPT("0",11-LEN(B35)),B35),10,1)),IF(OR(11-(MOD(SUM(INT(MID(CONCATENATE(REPT("0",11-LEN(B35)),B35),{1;2;3;4;5;6;7;8;9;10},1))*({11;10;9;8;7;6;5;4;3;2})),11))=10,11-(MOD(SUM(INT(MID(CONCATENATE(REPT("0",11-LEN(B35)),B35),{1;2;3;4;5;6;7;8;9;10},1))*({11;10;9;8;7;6;5;4;3;2})),11))=11),0,11-(MOD(SUM(INT(MID(CONCATENATE(REPT("0",11-LEN(B35)),B35),{1;2;3;4;5;6;7;8;9;10},1))*({11;10;9;8;7;6;5;4;3;2})),11)))=INT(MID(CONCATENATE(REPT("0",11-LEN(B35)),B35),11,1))),FALSE)</f>
        <v>1</v>
      </c>
    </row>
    <row r="36" spans="1:11" x14ac:dyDescent="0.25">
      <c r="A36" s="176"/>
      <c r="B36" s="171"/>
      <c r="C36" s="174"/>
      <c r="D36" s="174"/>
      <c r="E36" s="174"/>
      <c r="F36" s="177"/>
      <c r="G36" s="174"/>
      <c r="H36" s="174"/>
      <c r="I36" s="174"/>
      <c r="K36" s="66" t="b">
        <f>IF(AND(LEN(CONCATENATE(REPT("0",11-LEN(B36)),B36))=11,SUM(IF(CONCATENATE(REPT("0",11-LEN(B36)),B36)=REPT({1;2;3;4;5;6;7;8;9},11),1,0))=0,SUM(IF(ISNUMBER(VALUE(MID(CONCATENATE(REPT("0",11-LEN(B36)),B36),{1;2;3;4;5;6;7;8;9;10;11},1))),0,1))=0),AND(IF(OR(11-(MOD(SUM(INT(MID(CONCATENATE(REPT("0",11-LEN(B36)),B36),{1;2;3;4;5;6;7;8;9},1))*({10;9;8;7;6;5;4;3;2})),11))=10,11-(MOD(SUM(INT(MID(CONCATENATE(REPT("0",11-LEN(B36)),B36),{1;2;3;4;5;6;7;8;9},1))*({10;9;8;7;6;5;4;3;2})),11))=11),0,11-(MOD(SUM(INT(MID(CONCATENATE(REPT("0",11-LEN(B36)),B36),{1;2;3;4;5;6;7;8;9},1))*({10;9;8;7;6;5;4;3;2})),11)))=INT(MID(CONCATENATE(REPT("0",11-LEN(B36)),B36),10,1)),IF(OR(11-(MOD(SUM(INT(MID(CONCATENATE(REPT("0",11-LEN(B36)),B36),{1;2;3;4;5;6;7;8;9;10},1))*({11;10;9;8;7;6;5;4;3;2})),11))=10,11-(MOD(SUM(INT(MID(CONCATENATE(REPT("0",11-LEN(B36)),B36),{1;2;3;4;5;6;7;8;9;10},1))*({11;10;9;8;7;6;5;4;3;2})),11))=11),0,11-(MOD(SUM(INT(MID(CONCATENATE(REPT("0",11-LEN(B36)),B36),{1;2;3;4;5;6;7;8;9;10},1))*({11;10;9;8;7;6;5;4;3;2})),11)))=INT(MID(CONCATENATE(REPT("0",11-LEN(B36)),B36),11,1))),FALSE)</f>
        <v>1</v>
      </c>
    </row>
    <row r="37" spans="1:11" x14ac:dyDescent="0.25">
      <c r="A37" s="176"/>
      <c r="B37" s="171"/>
      <c r="C37" s="174"/>
      <c r="D37" s="174"/>
      <c r="E37" s="174"/>
      <c r="F37" s="177"/>
      <c r="G37" s="174"/>
      <c r="H37" s="174"/>
      <c r="I37" s="174"/>
      <c r="K37" s="66" t="b">
        <f>IF(AND(LEN(CONCATENATE(REPT("0",11-LEN(B37)),B37))=11,SUM(IF(CONCATENATE(REPT("0",11-LEN(B37)),B37)=REPT({1;2;3;4;5;6;7;8;9},11),1,0))=0,SUM(IF(ISNUMBER(VALUE(MID(CONCATENATE(REPT("0",11-LEN(B37)),B37),{1;2;3;4;5;6;7;8;9;10;11},1))),0,1))=0),AND(IF(OR(11-(MOD(SUM(INT(MID(CONCATENATE(REPT("0",11-LEN(B37)),B37),{1;2;3;4;5;6;7;8;9},1))*({10;9;8;7;6;5;4;3;2})),11))=10,11-(MOD(SUM(INT(MID(CONCATENATE(REPT("0",11-LEN(B37)),B37),{1;2;3;4;5;6;7;8;9},1))*({10;9;8;7;6;5;4;3;2})),11))=11),0,11-(MOD(SUM(INT(MID(CONCATENATE(REPT("0",11-LEN(B37)),B37),{1;2;3;4;5;6;7;8;9},1))*({10;9;8;7;6;5;4;3;2})),11)))=INT(MID(CONCATENATE(REPT("0",11-LEN(B37)),B37),10,1)),IF(OR(11-(MOD(SUM(INT(MID(CONCATENATE(REPT("0",11-LEN(B37)),B37),{1;2;3;4;5;6;7;8;9;10},1))*({11;10;9;8;7;6;5;4;3;2})),11))=10,11-(MOD(SUM(INT(MID(CONCATENATE(REPT("0",11-LEN(B37)),B37),{1;2;3;4;5;6;7;8;9;10},1))*({11;10;9;8;7;6;5;4;3;2})),11))=11),0,11-(MOD(SUM(INT(MID(CONCATENATE(REPT("0",11-LEN(B37)),B37),{1;2;3;4;5;6;7;8;9;10},1))*({11;10;9;8;7;6;5;4;3;2})),11)))=INT(MID(CONCATENATE(REPT("0",11-LEN(B37)),B37),11,1))),FALSE)</f>
        <v>1</v>
      </c>
    </row>
    <row r="38" spans="1:11" x14ac:dyDescent="0.25">
      <c r="A38" s="176"/>
      <c r="B38" s="171"/>
      <c r="C38" s="174"/>
      <c r="D38" s="174"/>
      <c r="E38" s="174"/>
      <c r="F38" s="177"/>
      <c r="G38" s="174"/>
      <c r="H38" s="174"/>
      <c r="I38" s="174"/>
      <c r="K38" s="66" t="b">
        <f>IF(AND(LEN(CONCATENATE(REPT("0",11-LEN(B38)),B38))=11,SUM(IF(CONCATENATE(REPT("0",11-LEN(B38)),B38)=REPT({1;2;3;4;5;6;7;8;9},11),1,0))=0,SUM(IF(ISNUMBER(VALUE(MID(CONCATENATE(REPT("0",11-LEN(B38)),B38),{1;2;3;4;5;6;7;8;9;10;11},1))),0,1))=0),AND(IF(OR(11-(MOD(SUM(INT(MID(CONCATENATE(REPT("0",11-LEN(B38)),B38),{1;2;3;4;5;6;7;8;9},1))*({10;9;8;7;6;5;4;3;2})),11))=10,11-(MOD(SUM(INT(MID(CONCATENATE(REPT("0",11-LEN(B38)),B38),{1;2;3;4;5;6;7;8;9},1))*({10;9;8;7;6;5;4;3;2})),11))=11),0,11-(MOD(SUM(INT(MID(CONCATENATE(REPT("0",11-LEN(B38)),B38),{1;2;3;4;5;6;7;8;9},1))*({10;9;8;7;6;5;4;3;2})),11)))=INT(MID(CONCATENATE(REPT("0",11-LEN(B38)),B38),10,1)),IF(OR(11-(MOD(SUM(INT(MID(CONCATENATE(REPT("0",11-LEN(B38)),B38),{1;2;3;4;5;6;7;8;9;10},1))*({11;10;9;8;7;6;5;4;3;2})),11))=10,11-(MOD(SUM(INT(MID(CONCATENATE(REPT("0",11-LEN(B38)),B38),{1;2;3;4;5;6;7;8;9;10},1))*({11;10;9;8;7;6;5;4;3;2})),11))=11),0,11-(MOD(SUM(INT(MID(CONCATENATE(REPT("0",11-LEN(B38)),B38),{1;2;3;4;5;6;7;8;9;10},1))*({11;10;9;8;7;6;5;4;3;2})),11)))=INT(MID(CONCATENATE(REPT("0",11-LEN(B38)),B38),11,1))),FALSE)</f>
        <v>1</v>
      </c>
    </row>
    <row r="39" spans="1:11" x14ac:dyDescent="0.25">
      <c r="A39" s="176"/>
      <c r="B39" s="171"/>
      <c r="C39" s="174"/>
      <c r="D39" s="174"/>
      <c r="E39" s="174"/>
      <c r="F39" s="177"/>
      <c r="G39" s="174"/>
      <c r="H39" s="174"/>
      <c r="I39" s="174"/>
      <c r="K39" s="66" t="b">
        <f>IF(AND(LEN(CONCATENATE(REPT("0",11-LEN(B39)),B39))=11,SUM(IF(CONCATENATE(REPT("0",11-LEN(B39)),B39)=REPT({1;2;3;4;5;6;7;8;9},11),1,0))=0,SUM(IF(ISNUMBER(VALUE(MID(CONCATENATE(REPT("0",11-LEN(B39)),B39),{1;2;3;4;5;6;7;8;9;10;11},1))),0,1))=0),AND(IF(OR(11-(MOD(SUM(INT(MID(CONCATENATE(REPT("0",11-LEN(B39)),B39),{1;2;3;4;5;6;7;8;9},1))*({10;9;8;7;6;5;4;3;2})),11))=10,11-(MOD(SUM(INT(MID(CONCATENATE(REPT("0",11-LEN(B39)),B39),{1;2;3;4;5;6;7;8;9},1))*({10;9;8;7;6;5;4;3;2})),11))=11),0,11-(MOD(SUM(INT(MID(CONCATENATE(REPT("0",11-LEN(B39)),B39),{1;2;3;4;5;6;7;8;9},1))*({10;9;8;7;6;5;4;3;2})),11)))=INT(MID(CONCATENATE(REPT("0",11-LEN(B39)),B39),10,1)),IF(OR(11-(MOD(SUM(INT(MID(CONCATENATE(REPT("0",11-LEN(B39)),B39),{1;2;3;4;5;6;7;8;9;10},1))*({11;10;9;8;7;6;5;4;3;2})),11))=10,11-(MOD(SUM(INT(MID(CONCATENATE(REPT("0",11-LEN(B39)),B39),{1;2;3;4;5;6;7;8;9;10},1))*({11;10;9;8;7;6;5;4;3;2})),11))=11),0,11-(MOD(SUM(INT(MID(CONCATENATE(REPT("0",11-LEN(B39)),B39),{1;2;3;4;5;6;7;8;9;10},1))*({11;10;9;8;7;6;5;4;3;2})),11)))=INT(MID(CONCATENATE(REPT("0",11-LEN(B39)),B39),11,1))),FALSE)</f>
        <v>1</v>
      </c>
    </row>
    <row r="40" spans="1:11" x14ac:dyDescent="0.25">
      <c r="A40" s="176"/>
      <c r="B40" s="171"/>
      <c r="C40" s="174"/>
      <c r="D40" s="174"/>
      <c r="E40" s="174"/>
      <c r="F40" s="177"/>
      <c r="G40" s="174"/>
      <c r="H40" s="174"/>
      <c r="I40" s="174"/>
      <c r="K40" s="66" t="b">
        <f>IF(AND(LEN(CONCATENATE(REPT("0",11-LEN(B40)),B40))=11,SUM(IF(CONCATENATE(REPT("0",11-LEN(B40)),B40)=REPT({1;2;3;4;5;6;7;8;9},11),1,0))=0,SUM(IF(ISNUMBER(VALUE(MID(CONCATENATE(REPT("0",11-LEN(B40)),B40),{1;2;3;4;5;6;7;8;9;10;11},1))),0,1))=0),AND(IF(OR(11-(MOD(SUM(INT(MID(CONCATENATE(REPT("0",11-LEN(B40)),B40),{1;2;3;4;5;6;7;8;9},1))*({10;9;8;7;6;5;4;3;2})),11))=10,11-(MOD(SUM(INT(MID(CONCATENATE(REPT("0",11-LEN(B40)),B40),{1;2;3;4;5;6;7;8;9},1))*({10;9;8;7;6;5;4;3;2})),11))=11),0,11-(MOD(SUM(INT(MID(CONCATENATE(REPT("0",11-LEN(B40)),B40),{1;2;3;4;5;6;7;8;9},1))*({10;9;8;7;6;5;4;3;2})),11)))=INT(MID(CONCATENATE(REPT("0",11-LEN(B40)),B40),10,1)),IF(OR(11-(MOD(SUM(INT(MID(CONCATENATE(REPT("0",11-LEN(B40)),B40),{1;2;3;4;5;6;7;8;9;10},1))*({11;10;9;8;7;6;5;4;3;2})),11))=10,11-(MOD(SUM(INT(MID(CONCATENATE(REPT("0",11-LEN(B40)),B40),{1;2;3;4;5;6;7;8;9;10},1))*({11;10;9;8;7;6;5;4;3;2})),11))=11),0,11-(MOD(SUM(INT(MID(CONCATENATE(REPT("0",11-LEN(B40)),B40),{1;2;3;4;5;6;7;8;9;10},1))*({11;10;9;8;7;6;5;4;3;2})),11)))=INT(MID(CONCATENATE(REPT("0",11-LEN(B40)),B40),11,1))),FALSE)</f>
        <v>1</v>
      </c>
    </row>
    <row r="41" spans="1:11" x14ac:dyDescent="0.25">
      <c r="A41" s="176"/>
      <c r="B41" s="171"/>
      <c r="C41" s="174"/>
      <c r="D41" s="174"/>
      <c r="E41" s="174"/>
      <c r="F41" s="177"/>
      <c r="G41" s="174"/>
      <c r="H41" s="174"/>
      <c r="I41" s="174"/>
      <c r="K41" s="66" t="b">
        <f>IF(AND(LEN(CONCATENATE(REPT("0",11-LEN(B41)),B41))=11,SUM(IF(CONCATENATE(REPT("0",11-LEN(B41)),B41)=REPT({1;2;3;4;5;6;7;8;9},11),1,0))=0,SUM(IF(ISNUMBER(VALUE(MID(CONCATENATE(REPT("0",11-LEN(B41)),B41),{1;2;3;4;5;6;7;8;9;10;11},1))),0,1))=0),AND(IF(OR(11-(MOD(SUM(INT(MID(CONCATENATE(REPT("0",11-LEN(B41)),B41),{1;2;3;4;5;6;7;8;9},1))*({10;9;8;7;6;5;4;3;2})),11))=10,11-(MOD(SUM(INT(MID(CONCATENATE(REPT("0",11-LEN(B41)),B41),{1;2;3;4;5;6;7;8;9},1))*({10;9;8;7;6;5;4;3;2})),11))=11),0,11-(MOD(SUM(INT(MID(CONCATENATE(REPT("0",11-LEN(B41)),B41),{1;2;3;4;5;6;7;8;9},1))*({10;9;8;7;6;5;4;3;2})),11)))=INT(MID(CONCATENATE(REPT("0",11-LEN(B41)),B41),10,1)),IF(OR(11-(MOD(SUM(INT(MID(CONCATENATE(REPT("0",11-LEN(B41)),B41),{1;2;3;4;5;6;7;8;9;10},1))*({11;10;9;8;7;6;5;4;3;2})),11))=10,11-(MOD(SUM(INT(MID(CONCATENATE(REPT("0",11-LEN(B41)),B41),{1;2;3;4;5;6;7;8;9;10},1))*({11;10;9;8;7;6;5;4;3;2})),11))=11),0,11-(MOD(SUM(INT(MID(CONCATENATE(REPT("0",11-LEN(B41)),B41),{1;2;3;4;5;6;7;8;9;10},1))*({11;10;9;8;7;6;5;4;3;2})),11)))=INT(MID(CONCATENATE(REPT("0",11-LEN(B41)),B41),11,1))),FALSE)</f>
        <v>1</v>
      </c>
    </row>
    <row r="42" spans="1:11" x14ac:dyDescent="0.25">
      <c r="A42" s="176"/>
      <c r="B42" s="171"/>
      <c r="C42" s="174"/>
      <c r="D42" s="174"/>
      <c r="E42" s="174"/>
      <c r="F42" s="177"/>
      <c r="G42" s="174"/>
      <c r="H42" s="174"/>
      <c r="I42" s="174"/>
      <c r="K42" s="66" t="b">
        <f>IF(AND(LEN(CONCATENATE(REPT("0",11-LEN(B42)),B42))=11,SUM(IF(CONCATENATE(REPT("0",11-LEN(B42)),B42)=REPT({1;2;3;4;5;6;7;8;9},11),1,0))=0,SUM(IF(ISNUMBER(VALUE(MID(CONCATENATE(REPT("0",11-LEN(B42)),B42),{1;2;3;4;5;6;7;8;9;10;11},1))),0,1))=0),AND(IF(OR(11-(MOD(SUM(INT(MID(CONCATENATE(REPT("0",11-LEN(B42)),B42),{1;2;3;4;5;6;7;8;9},1))*({10;9;8;7;6;5;4;3;2})),11))=10,11-(MOD(SUM(INT(MID(CONCATENATE(REPT("0",11-LEN(B42)),B42),{1;2;3;4;5;6;7;8;9},1))*({10;9;8;7;6;5;4;3;2})),11))=11),0,11-(MOD(SUM(INT(MID(CONCATENATE(REPT("0",11-LEN(B42)),B42),{1;2;3;4;5;6;7;8;9},1))*({10;9;8;7;6;5;4;3;2})),11)))=INT(MID(CONCATENATE(REPT("0",11-LEN(B42)),B42),10,1)),IF(OR(11-(MOD(SUM(INT(MID(CONCATENATE(REPT("0",11-LEN(B42)),B42),{1;2;3;4;5;6;7;8;9;10},1))*({11;10;9;8;7;6;5;4;3;2})),11))=10,11-(MOD(SUM(INT(MID(CONCATENATE(REPT("0",11-LEN(B42)),B42),{1;2;3;4;5;6;7;8;9;10},1))*({11;10;9;8;7;6;5;4;3;2})),11))=11),0,11-(MOD(SUM(INT(MID(CONCATENATE(REPT("0",11-LEN(B42)),B42),{1;2;3;4;5;6;7;8;9;10},1))*({11;10;9;8;7;6;5;4;3;2})),11)))=INT(MID(CONCATENATE(REPT("0",11-LEN(B42)),B42),11,1))),FALSE)</f>
        <v>1</v>
      </c>
    </row>
    <row r="43" spans="1:11" x14ac:dyDescent="0.25">
      <c r="A43" s="176"/>
      <c r="B43" s="171"/>
      <c r="C43" s="174"/>
      <c r="D43" s="174"/>
      <c r="E43" s="174"/>
      <c r="F43" s="177"/>
      <c r="G43" s="174"/>
      <c r="H43" s="174"/>
      <c r="I43" s="174"/>
      <c r="K43" s="66" t="b">
        <f>IF(AND(LEN(CONCATENATE(REPT("0",11-LEN(B43)),B43))=11,SUM(IF(CONCATENATE(REPT("0",11-LEN(B43)),B43)=REPT({1;2;3;4;5;6;7;8;9},11),1,0))=0,SUM(IF(ISNUMBER(VALUE(MID(CONCATENATE(REPT("0",11-LEN(B43)),B43),{1;2;3;4;5;6;7;8;9;10;11},1))),0,1))=0),AND(IF(OR(11-(MOD(SUM(INT(MID(CONCATENATE(REPT("0",11-LEN(B43)),B43),{1;2;3;4;5;6;7;8;9},1))*({10;9;8;7;6;5;4;3;2})),11))=10,11-(MOD(SUM(INT(MID(CONCATENATE(REPT("0",11-LEN(B43)),B43),{1;2;3;4;5;6;7;8;9},1))*({10;9;8;7;6;5;4;3;2})),11))=11),0,11-(MOD(SUM(INT(MID(CONCATENATE(REPT("0",11-LEN(B43)),B43),{1;2;3;4;5;6;7;8;9},1))*({10;9;8;7;6;5;4;3;2})),11)))=INT(MID(CONCATENATE(REPT("0",11-LEN(B43)),B43),10,1)),IF(OR(11-(MOD(SUM(INT(MID(CONCATENATE(REPT("0",11-LEN(B43)),B43),{1;2;3;4;5;6;7;8;9;10},1))*({11;10;9;8;7;6;5;4;3;2})),11))=10,11-(MOD(SUM(INT(MID(CONCATENATE(REPT("0",11-LEN(B43)),B43),{1;2;3;4;5;6;7;8;9;10},1))*({11;10;9;8;7;6;5;4;3;2})),11))=11),0,11-(MOD(SUM(INT(MID(CONCATENATE(REPT("0",11-LEN(B43)),B43),{1;2;3;4;5;6;7;8;9;10},1))*({11;10;9;8;7;6;5;4;3;2})),11)))=INT(MID(CONCATENATE(REPT("0",11-LEN(B43)),B43),11,1))),FALSE)</f>
        <v>1</v>
      </c>
    </row>
    <row r="44" spans="1:11" x14ac:dyDescent="0.25">
      <c r="A44" s="176"/>
      <c r="B44" s="171"/>
      <c r="C44" s="174"/>
      <c r="D44" s="174"/>
      <c r="E44" s="174"/>
      <c r="F44" s="177"/>
      <c r="G44" s="174"/>
      <c r="H44" s="174"/>
      <c r="I44" s="174"/>
      <c r="K44" s="66" t="b">
        <f>IF(AND(LEN(CONCATENATE(REPT("0",11-LEN(B44)),B44))=11,SUM(IF(CONCATENATE(REPT("0",11-LEN(B44)),B44)=REPT({1;2;3;4;5;6;7;8;9},11),1,0))=0,SUM(IF(ISNUMBER(VALUE(MID(CONCATENATE(REPT("0",11-LEN(B44)),B44),{1;2;3;4;5;6;7;8;9;10;11},1))),0,1))=0),AND(IF(OR(11-(MOD(SUM(INT(MID(CONCATENATE(REPT("0",11-LEN(B44)),B44),{1;2;3;4;5;6;7;8;9},1))*({10;9;8;7;6;5;4;3;2})),11))=10,11-(MOD(SUM(INT(MID(CONCATENATE(REPT("0",11-LEN(B44)),B44),{1;2;3;4;5;6;7;8;9},1))*({10;9;8;7;6;5;4;3;2})),11))=11),0,11-(MOD(SUM(INT(MID(CONCATENATE(REPT("0",11-LEN(B44)),B44),{1;2;3;4;5;6;7;8;9},1))*({10;9;8;7;6;5;4;3;2})),11)))=INT(MID(CONCATENATE(REPT("0",11-LEN(B44)),B44),10,1)),IF(OR(11-(MOD(SUM(INT(MID(CONCATENATE(REPT("0",11-LEN(B44)),B44),{1;2;3;4;5;6;7;8;9;10},1))*({11;10;9;8;7;6;5;4;3;2})),11))=10,11-(MOD(SUM(INT(MID(CONCATENATE(REPT("0",11-LEN(B44)),B44),{1;2;3;4;5;6;7;8;9;10},1))*({11;10;9;8;7;6;5;4;3;2})),11))=11),0,11-(MOD(SUM(INT(MID(CONCATENATE(REPT("0",11-LEN(B44)),B44),{1;2;3;4;5;6;7;8;9;10},1))*({11;10;9;8;7;6;5;4;3;2})),11)))=INT(MID(CONCATENATE(REPT("0",11-LEN(B44)),B44),11,1))),FALSE)</f>
        <v>1</v>
      </c>
    </row>
    <row r="45" spans="1:11" x14ac:dyDescent="0.25">
      <c r="A45" s="176"/>
      <c r="B45" s="171"/>
      <c r="C45" s="174"/>
      <c r="D45" s="174"/>
      <c r="E45" s="174"/>
      <c r="F45" s="177"/>
      <c r="G45" s="174"/>
      <c r="H45" s="174"/>
      <c r="I45" s="174"/>
      <c r="K45" s="66" t="b">
        <f>IF(AND(LEN(CONCATENATE(REPT("0",11-LEN(B45)),B45))=11,SUM(IF(CONCATENATE(REPT("0",11-LEN(B45)),B45)=REPT({1;2;3;4;5;6;7;8;9},11),1,0))=0,SUM(IF(ISNUMBER(VALUE(MID(CONCATENATE(REPT("0",11-LEN(B45)),B45),{1;2;3;4;5;6;7;8;9;10;11},1))),0,1))=0),AND(IF(OR(11-(MOD(SUM(INT(MID(CONCATENATE(REPT("0",11-LEN(B45)),B45),{1;2;3;4;5;6;7;8;9},1))*({10;9;8;7;6;5;4;3;2})),11))=10,11-(MOD(SUM(INT(MID(CONCATENATE(REPT("0",11-LEN(B45)),B45),{1;2;3;4;5;6;7;8;9},1))*({10;9;8;7;6;5;4;3;2})),11))=11),0,11-(MOD(SUM(INT(MID(CONCATENATE(REPT("0",11-LEN(B45)),B45),{1;2;3;4;5;6;7;8;9},1))*({10;9;8;7;6;5;4;3;2})),11)))=INT(MID(CONCATENATE(REPT("0",11-LEN(B45)),B45),10,1)),IF(OR(11-(MOD(SUM(INT(MID(CONCATENATE(REPT("0",11-LEN(B45)),B45),{1;2;3;4;5;6;7;8;9;10},1))*({11;10;9;8;7;6;5;4;3;2})),11))=10,11-(MOD(SUM(INT(MID(CONCATENATE(REPT("0",11-LEN(B45)),B45),{1;2;3;4;5;6;7;8;9;10},1))*({11;10;9;8;7;6;5;4;3;2})),11))=11),0,11-(MOD(SUM(INT(MID(CONCATENATE(REPT("0",11-LEN(B45)),B45),{1;2;3;4;5;6;7;8;9;10},1))*({11;10;9;8;7;6;5;4;3;2})),11)))=INT(MID(CONCATENATE(REPT("0",11-LEN(B45)),B45),11,1))),FALSE)</f>
        <v>1</v>
      </c>
    </row>
    <row r="46" spans="1:11" x14ac:dyDescent="0.25">
      <c r="A46" s="176"/>
      <c r="B46" s="171"/>
      <c r="C46" s="174"/>
      <c r="D46" s="174"/>
      <c r="E46" s="174"/>
      <c r="F46" s="177"/>
      <c r="G46" s="174"/>
      <c r="H46" s="174"/>
      <c r="I46" s="174"/>
      <c r="K46" s="66" t="b">
        <f>IF(AND(LEN(CONCATENATE(REPT("0",11-LEN(B46)),B46))=11,SUM(IF(CONCATENATE(REPT("0",11-LEN(B46)),B46)=REPT({1;2;3;4;5;6;7;8;9},11),1,0))=0,SUM(IF(ISNUMBER(VALUE(MID(CONCATENATE(REPT("0",11-LEN(B46)),B46),{1;2;3;4;5;6;7;8;9;10;11},1))),0,1))=0),AND(IF(OR(11-(MOD(SUM(INT(MID(CONCATENATE(REPT("0",11-LEN(B46)),B46),{1;2;3;4;5;6;7;8;9},1))*({10;9;8;7;6;5;4;3;2})),11))=10,11-(MOD(SUM(INT(MID(CONCATENATE(REPT("0",11-LEN(B46)),B46),{1;2;3;4;5;6;7;8;9},1))*({10;9;8;7;6;5;4;3;2})),11))=11),0,11-(MOD(SUM(INT(MID(CONCATENATE(REPT("0",11-LEN(B46)),B46),{1;2;3;4;5;6;7;8;9},1))*({10;9;8;7;6;5;4;3;2})),11)))=INT(MID(CONCATENATE(REPT("0",11-LEN(B46)),B46),10,1)),IF(OR(11-(MOD(SUM(INT(MID(CONCATENATE(REPT("0",11-LEN(B46)),B46),{1;2;3;4;5;6;7;8;9;10},1))*({11;10;9;8;7;6;5;4;3;2})),11))=10,11-(MOD(SUM(INT(MID(CONCATENATE(REPT("0",11-LEN(B46)),B46),{1;2;3;4;5;6;7;8;9;10},1))*({11;10;9;8;7;6;5;4;3;2})),11))=11),0,11-(MOD(SUM(INT(MID(CONCATENATE(REPT("0",11-LEN(B46)),B46),{1;2;3;4;5;6;7;8;9;10},1))*({11;10;9;8;7;6;5;4;3;2})),11)))=INT(MID(CONCATENATE(REPT("0",11-LEN(B46)),B46),11,1))),FALSE)</f>
        <v>1</v>
      </c>
    </row>
    <row r="47" spans="1:11" x14ac:dyDescent="0.25">
      <c r="A47" s="176"/>
      <c r="B47" s="171"/>
      <c r="C47" s="174"/>
      <c r="D47" s="174"/>
      <c r="E47" s="174"/>
      <c r="F47" s="177"/>
      <c r="G47" s="174"/>
      <c r="H47" s="174"/>
      <c r="I47" s="174"/>
      <c r="K47" s="66" t="b">
        <f>IF(AND(LEN(CONCATENATE(REPT("0",11-LEN(B47)),B47))=11,SUM(IF(CONCATENATE(REPT("0",11-LEN(B47)),B47)=REPT({1;2;3;4;5;6;7;8;9},11),1,0))=0,SUM(IF(ISNUMBER(VALUE(MID(CONCATENATE(REPT("0",11-LEN(B47)),B47),{1;2;3;4;5;6;7;8;9;10;11},1))),0,1))=0),AND(IF(OR(11-(MOD(SUM(INT(MID(CONCATENATE(REPT("0",11-LEN(B47)),B47),{1;2;3;4;5;6;7;8;9},1))*({10;9;8;7;6;5;4;3;2})),11))=10,11-(MOD(SUM(INT(MID(CONCATENATE(REPT("0",11-LEN(B47)),B47),{1;2;3;4;5;6;7;8;9},1))*({10;9;8;7;6;5;4;3;2})),11))=11),0,11-(MOD(SUM(INT(MID(CONCATENATE(REPT("0",11-LEN(B47)),B47),{1;2;3;4;5;6;7;8;9},1))*({10;9;8;7;6;5;4;3;2})),11)))=INT(MID(CONCATENATE(REPT("0",11-LEN(B47)),B47),10,1)),IF(OR(11-(MOD(SUM(INT(MID(CONCATENATE(REPT("0",11-LEN(B47)),B47),{1;2;3;4;5;6;7;8;9;10},1))*({11;10;9;8;7;6;5;4;3;2})),11))=10,11-(MOD(SUM(INT(MID(CONCATENATE(REPT("0",11-LEN(B47)),B47),{1;2;3;4;5;6;7;8;9;10},1))*({11;10;9;8;7;6;5;4;3;2})),11))=11),0,11-(MOD(SUM(INT(MID(CONCATENATE(REPT("0",11-LEN(B47)),B47),{1;2;3;4;5;6;7;8;9;10},1))*({11;10;9;8;7;6;5;4;3;2})),11)))=INT(MID(CONCATENATE(REPT("0",11-LEN(B47)),B47),11,1))),FALSE)</f>
        <v>1</v>
      </c>
    </row>
    <row r="48" spans="1:11" x14ac:dyDescent="0.25">
      <c r="A48" s="176"/>
      <c r="B48" s="171"/>
      <c r="C48" s="174"/>
      <c r="D48" s="174"/>
      <c r="E48" s="174"/>
      <c r="F48" s="177"/>
      <c r="G48" s="174"/>
      <c r="H48" s="174"/>
      <c r="I48" s="174"/>
      <c r="K48" s="66" t="b">
        <f>IF(AND(LEN(CONCATENATE(REPT("0",11-LEN(B48)),B48))=11,SUM(IF(CONCATENATE(REPT("0",11-LEN(B48)),B48)=REPT({1;2;3;4;5;6;7;8;9},11),1,0))=0,SUM(IF(ISNUMBER(VALUE(MID(CONCATENATE(REPT("0",11-LEN(B48)),B48),{1;2;3;4;5;6;7;8;9;10;11},1))),0,1))=0),AND(IF(OR(11-(MOD(SUM(INT(MID(CONCATENATE(REPT("0",11-LEN(B48)),B48),{1;2;3;4;5;6;7;8;9},1))*({10;9;8;7;6;5;4;3;2})),11))=10,11-(MOD(SUM(INT(MID(CONCATENATE(REPT("0",11-LEN(B48)),B48),{1;2;3;4;5;6;7;8;9},1))*({10;9;8;7;6;5;4;3;2})),11))=11),0,11-(MOD(SUM(INT(MID(CONCATENATE(REPT("0",11-LEN(B48)),B48),{1;2;3;4;5;6;7;8;9},1))*({10;9;8;7;6;5;4;3;2})),11)))=INT(MID(CONCATENATE(REPT("0",11-LEN(B48)),B48),10,1)),IF(OR(11-(MOD(SUM(INT(MID(CONCATENATE(REPT("0",11-LEN(B48)),B48),{1;2;3;4;5;6;7;8;9;10},1))*({11;10;9;8;7;6;5;4;3;2})),11))=10,11-(MOD(SUM(INT(MID(CONCATENATE(REPT("0",11-LEN(B48)),B48),{1;2;3;4;5;6;7;8;9;10},1))*({11;10;9;8;7;6;5;4;3;2})),11))=11),0,11-(MOD(SUM(INT(MID(CONCATENATE(REPT("0",11-LEN(B48)),B48),{1;2;3;4;5;6;7;8;9;10},1))*({11;10;9;8;7;6;5;4;3;2})),11)))=INT(MID(CONCATENATE(REPT("0",11-LEN(B48)),B48),11,1))),FALSE)</f>
        <v>1</v>
      </c>
    </row>
    <row r="49" spans="1:11" x14ac:dyDescent="0.25">
      <c r="A49" s="176"/>
      <c r="B49" s="171"/>
      <c r="C49" s="174"/>
      <c r="D49" s="174"/>
      <c r="E49" s="174"/>
      <c r="F49" s="177"/>
      <c r="G49" s="174"/>
      <c r="H49" s="174"/>
      <c r="I49" s="174"/>
      <c r="K49" s="66" t="b">
        <f>IF(AND(LEN(CONCATENATE(REPT("0",11-LEN(B49)),B49))=11,SUM(IF(CONCATENATE(REPT("0",11-LEN(B49)),B49)=REPT({1;2;3;4;5;6;7;8;9},11),1,0))=0,SUM(IF(ISNUMBER(VALUE(MID(CONCATENATE(REPT("0",11-LEN(B49)),B49),{1;2;3;4;5;6;7;8;9;10;11},1))),0,1))=0),AND(IF(OR(11-(MOD(SUM(INT(MID(CONCATENATE(REPT("0",11-LEN(B49)),B49),{1;2;3;4;5;6;7;8;9},1))*({10;9;8;7;6;5;4;3;2})),11))=10,11-(MOD(SUM(INT(MID(CONCATENATE(REPT("0",11-LEN(B49)),B49),{1;2;3;4;5;6;7;8;9},1))*({10;9;8;7;6;5;4;3;2})),11))=11),0,11-(MOD(SUM(INT(MID(CONCATENATE(REPT("0",11-LEN(B49)),B49),{1;2;3;4;5;6;7;8;9},1))*({10;9;8;7;6;5;4;3;2})),11)))=INT(MID(CONCATENATE(REPT("0",11-LEN(B49)),B49),10,1)),IF(OR(11-(MOD(SUM(INT(MID(CONCATENATE(REPT("0",11-LEN(B49)),B49),{1;2;3;4;5;6;7;8;9;10},1))*({11;10;9;8;7;6;5;4;3;2})),11))=10,11-(MOD(SUM(INT(MID(CONCATENATE(REPT("0",11-LEN(B49)),B49),{1;2;3;4;5;6;7;8;9;10},1))*({11;10;9;8;7;6;5;4;3;2})),11))=11),0,11-(MOD(SUM(INT(MID(CONCATENATE(REPT("0",11-LEN(B49)),B49),{1;2;3;4;5;6;7;8;9;10},1))*({11;10;9;8;7;6;5;4;3;2})),11)))=INT(MID(CONCATENATE(REPT("0",11-LEN(B49)),B49),11,1))),FALSE)</f>
        <v>1</v>
      </c>
    </row>
    <row r="50" spans="1:11" x14ac:dyDescent="0.25">
      <c r="A50" s="176"/>
      <c r="B50" s="171"/>
      <c r="C50" s="174"/>
      <c r="D50" s="174"/>
      <c r="E50" s="174"/>
      <c r="F50" s="177"/>
      <c r="G50" s="174"/>
      <c r="H50" s="174"/>
      <c r="I50" s="174"/>
      <c r="K50" s="66" t="b">
        <f>IF(AND(LEN(CONCATENATE(REPT("0",11-LEN(B50)),B50))=11,SUM(IF(CONCATENATE(REPT("0",11-LEN(B50)),B50)=REPT({1;2;3;4;5;6;7;8;9},11),1,0))=0,SUM(IF(ISNUMBER(VALUE(MID(CONCATENATE(REPT("0",11-LEN(B50)),B50),{1;2;3;4;5;6;7;8;9;10;11},1))),0,1))=0),AND(IF(OR(11-(MOD(SUM(INT(MID(CONCATENATE(REPT("0",11-LEN(B50)),B50),{1;2;3;4;5;6;7;8;9},1))*({10;9;8;7;6;5;4;3;2})),11))=10,11-(MOD(SUM(INT(MID(CONCATENATE(REPT("0",11-LEN(B50)),B50),{1;2;3;4;5;6;7;8;9},1))*({10;9;8;7;6;5;4;3;2})),11))=11),0,11-(MOD(SUM(INT(MID(CONCATENATE(REPT("0",11-LEN(B50)),B50),{1;2;3;4;5;6;7;8;9},1))*({10;9;8;7;6;5;4;3;2})),11)))=INT(MID(CONCATENATE(REPT("0",11-LEN(B50)),B50),10,1)),IF(OR(11-(MOD(SUM(INT(MID(CONCATENATE(REPT("0",11-LEN(B50)),B50),{1;2;3;4;5;6;7;8;9;10},1))*({11;10;9;8;7;6;5;4;3;2})),11))=10,11-(MOD(SUM(INT(MID(CONCATENATE(REPT("0",11-LEN(B50)),B50),{1;2;3;4;5;6;7;8;9;10},1))*({11;10;9;8;7;6;5;4;3;2})),11))=11),0,11-(MOD(SUM(INT(MID(CONCATENATE(REPT("0",11-LEN(B50)),B50),{1;2;3;4;5;6;7;8;9;10},1))*({11;10;9;8;7;6;5;4;3;2})),11)))=INT(MID(CONCATENATE(REPT("0",11-LEN(B50)),B50),11,1))),FALSE)</f>
        <v>1</v>
      </c>
    </row>
    <row r="51" spans="1:11" x14ac:dyDescent="0.25">
      <c r="A51" s="176"/>
      <c r="B51" s="171"/>
      <c r="C51" s="174"/>
      <c r="D51" s="174"/>
      <c r="E51" s="174"/>
      <c r="F51" s="177"/>
      <c r="G51" s="174"/>
      <c r="H51" s="174"/>
      <c r="I51" s="174"/>
      <c r="K51" s="66" t="b">
        <f>IF(AND(LEN(CONCATENATE(REPT("0",11-LEN(B51)),B51))=11,SUM(IF(CONCATENATE(REPT("0",11-LEN(B51)),B51)=REPT({1;2;3;4;5;6;7;8;9},11),1,0))=0,SUM(IF(ISNUMBER(VALUE(MID(CONCATENATE(REPT("0",11-LEN(B51)),B51),{1;2;3;4;5;6;7;8;9;10;11},1))),0,1))=0),AND(IF(OR(11-(MOD(SUM(INT(MID(CONCATENATE(REPT("0",11-LEN(B51)),B51),{1;2;3;4;5;6;7;8;9},1))*({10;9;8;7;6;5;4;3;2})),11))=10,11-(MOD(SUM(INT(MID(CONCATENATE(REPT("0",11-LEN(B51)),B51),{1;2;3;4;5;6;7;8;9},1))*({10;9;8;7;6;5;4;3;2})),11))=11),0,11-(MOD(SUM(INT(MID(CONCATENATE(REPT("0",11-LEN(B51)),B51),{1;2;3;4;5;6;7;8;9},1))*({10;9;8;7;6;5;4;3;2})),11)))=INT(MID(CONCATENATE(REPT("0",11-LEN(B51)),B51),10,1)),IF(OR(11-(MOD(SUM(INT(MID(CONCATENATE(REPT("0",11-LEN(B51)),B51),{1;2;3;4;5;6;7;8;9;10},1))*({11;10;9;8;7;6;5;4;3;2})),11))=10,11-(MOD(SUM(INT(MID(CONCATENATE(REPT("0",11-LEN(B51)),B51),{1;2;3;4;5;6;7;8;9;10},1))*({11;10;9;8;7;6;5;4;3;2})),11))=11),0,11-(MOD(SUM(INT(MID(CONCATENATE(REPT("0",11-LEN(B51)),B51),{1;2;3;4;5;6;7;8;9;10},1))*({11;10;9;8;7;6;5;4;3;2})),11)))=INT(MID(CONCATENATE(REPT("0",11-LEN(B51)),B51),11,1))),FALSE)</f>
        <v>1</v>
      </c>
    </row>
    <row r="52" spans="1:11" x14ac:dyDescent="0.25">
      <c r="A52" s="176"/>
      <c r="B52" s="171"/>
      <c r="C52" s="174"/>
      <c r="D52" s="174"/>
      <c r="E52" s="174"/>
      <c r="F52" s="177"/>
      <c r="G52" s="174"/>
      <c r="H52" s="174"/>
      <c r="I52" s="174"/>
      <c r="K52" s="66" t="b">
        <f>IF(AND(LEN(CONCATENATE(REPT("0",11-LEN(B52)),B52))=11,SUM(IF(CONCATENATE(REPT("0",11-LEN(B52)),B52)=REPT({1;2;3;4;5;6;7;8;9},11),1,0))=0,SUM(IF(ISNUMBER(VALUE(MID(CONCATENATE(REPT("0",11-LEN(B52)),B52),{1;2;3;4;5;6;7;8;9;10;11},1))),0,1))=0),AND(IF(OR(11-(MOD(SUM(INT(MID(CONCATENATE(REPT("0",11-LEN(B52)),B52),{1;2;3;4;5;6;7;8;9},1))*({10;9;8;7;6;5;4;3;2})),11))=10,11-(MOD(SUM(INT(MID(CONCATENATE(REPT("0",11-LEN(B52)),B52),{1;2;3;4;5;6;7;8;9},1))*({10;9;8;7;6;5;4;3;2})),11))=11),0,11-(MOD(SUM(INT(MID(CONCATENATE(REPT("0",11-LEN(B52)),B52),{1;2;3;4;5;6;7;8;9},1))*({10;9;8;7;6;5;4;3;2})),11)))=INT(MID(CONCATENATE(REPT("0",11-LEN(B52)),B52),10,1)),IF(OR(11-(MOD(SUM(INT(MID(CONCATENATE(REPT("0",11-LEN(B52)),B52),{1;2;3;4;5;6;7;8;9;10},1))*({11;10;9;8;7;6;5;4;3;2})),11))=10,11-(MOD(SUM(INT(MID(CONCATENATE(REPT("0",11-LEN(B52)),B52),{1;2;3;4;5;6;7;8;9;10},1))*({11;10;9;8;7;6;5;4;3;2})),11))=11),0,11-(MOD(SUM(INT(MID(CONCATENATE(REPT("0",11-LEN(B52)),B52),{1;2;3;4;5;6;7;8;9;10},1))*({11;10;9;8;7;6;5;4;3;2})),11)))=INT(MID(CONCATENATE(REPT("0",11-LEN(B52)),B52),11,1))),FALSE)</f>
        <v>1</v>
      </c>
    </row>
    <row r="53" spans="1:11" x14ac:dyDescent="0.25">
      <c r="A53" s="176"/>
      <c r="B53" s="171"/>
      <c r="C53" s="174"/>
      <c r="D53" s="174"/>
      <c r="E53" s="174"/>
      <c r="F53" s="177"/>
      <c r="G53" s="174"/>
      <c r="H53" s="174"/>
      <c r="I53" s="174"/>
      <c r="K53" s="66" t="b">
        <f>IF(AND(LEN(CONCATENATE(REPT("0",11-LEN(B53)),B53))=11,SUM(IF(CONCATENATE(REPT("0",11-LEN(B53)),B53)=REPT({1;2;3;4;5;6;7;8;9},11),1,0))=0,SUM(IF(ISNUMBER(VALUE(MID(CONCATENATE(REPT("0",11-LEN(B53)),B53),{1;2;3;4;5;6;7;8;9;10;11},1))),0,1))=0),AND(IF(OR(11-(MOD(SUM(INT(MID(CONCATENATE(REPT("0",11-LEN(B53)),B53),{1;2;3;4;5;6;7;8;9},1))*({10;9;8;7;6;5;4;3;2})),11))=10,11-(MOD(SUM(INT(MID(CONCATENATE(REPT("0",11-LEN(B53)),B53),{1;2;3;4;5;6;7;8;9},1))*({10;9;8;7;6;5;4;3;2})),11))=11),0,11-(MOD(SUM(INT(MID(CONCATENATE(REPT("0",11-LEN(B53)),B53),{1;2;3;4;5;6;7;8;9},1))*({10;9;8;7;6;5;4;3;2})),11)))=INT(MID(CONCATENATE(REPT("0",11-LEN(B53)),B53),10,1)),IF(OR(11-(MOD(SUM(INT(MID(CONCATENATE(REPT("0",11-LEN(B53)),B53),{1;2;3;4;5;6;7;8;9;10},1))*({11;10;9;8;7;6;5;4;3;2})),11))=10,11-(MOD(SUM(INT(MID(CONCATENATE(REPT("0",11-LEN(B53)),B53),{1;2;3;4;5;6;7;8;9;10},1))*({11;10;9;8;7;6;5;4;3;2})),11))=11),0,11-(MOD(SUM(INT(MID(CONCATENATE(REPT("0",11-LEN(B53)),B53),{1;2;3;4;5;6;7;8;9;10},1))*({11;10;9;8;7;6;5;4;3;2})),11)))=INT(MID(CONCATENATE(REPT("0",11-LEN(B53)),B53),11,1))),FALSE)</f>
        <v>1</v>
      </c>
    </row>
    <row r="54" spans="1:11" x14ac:dyDescent="0.25">
      <c r="A54" s="176"/>
      <c r="B54" s="171"/>
      <c r="C54" s="174"/>
      <c r="D54" s="174"/>
      <c r="E54" s="174"/>
      <c r="F54" s="177"/>
      <c r="G54" s="174"/>
      <c r="H54" s="174"/>
      <c r="I54" s="174"/>
      <c r="K54" s="66" t="b">
        <f>IF(AND(LEN(CONCATENATE(REPT("0",11-LEN(B54)),B54))=11,SUM(IF(CONCATENATE(REPT("0",11-LEN(B54)),B54)=REPT({1;2;3;4;5;6;7;8;9},11),1,0))=0,SUM(IF(ISNUMBER(VALUE(MID(CONCATENATE(REPT("0",11-LEN(B54)),B54),{1;2;3;4;5;6;7;8;9;10;11},1))),0,1))=0),AND(IF(OR(11-(MOD(SUM(INT(MID(CONCATENATE(REPT("0",11-LEN(B54)),B54),{1;2;3;4;5;6;7;8;9},1))*({10;9;8;7;6;5;4;3;2})),11))=10,11-(MOD(SUM(INT(MID(CONCATENATE(REPT("0",11-LEN(B54)),B54),{1;2;3;4;5;6;7;8;9},1))*({10;9;8;7;6;5;4;3;2})),11))=11),0,11-(MOD(SUM(INT(MID(CONCATENATE(REPT("0",11-LEN(B54)),B54),{1;2;3;4;5;6;7;8;9},1))*({10;9;8;7;6;5;4;3;2})),11)))=INT(MID(CONCATENATE(REPT("0",11-LEN(B54)),B54),10,1)),IF(OR(11-(MOD(SUM(INT(MID(CONCATENATE(REPT("0",11-LEN(B54)),B54),{1;2;3;4;5;6;7;8;9;10},1))*({11;10;9;8;7;6;5;4;3;2})),11))=10,11-(MOD(SUM(INT(MID(CONCATENATE(REPT("0",11-LEN(B54)),B54),{1;2;3;4;5;6;7;8;9;10},1))*({11;10;9;8;7;6;5;4;3;2})),11))=11),0,11-(MOD(SUM(INT(MID(CONCATENATE(REPT("0",11-LEN(B54)),B54),{1;2;3;4;5;6;7;8;9;10},1))*({11;10;9;8;7;6;5;4;3;2})),11)))=INT(MID(CONCATENATE(REPT("0",11-LEN(B54)),B54),11,1))),FALSE)</f>
        <v>1</v>
      </c>
    </row>
    <row r="55" spans="1:11" x14ac:dyDescent="0.25">
      <c r="A55" s="176"/>
      <c r="B55" s="171"/>
      <c r="C55" s="174"/>
      <c r="D55" s="174"/>
      <c r="E55" s="174"/>
      <c r="F55" s="177"/>
      <c r="G55" s="174"/>
      <c r="H55" s="174"/>
      <c r="I55" s="174"/>
      <c r="K55" s="66" t="b">
        <f>IF(AND(LEN(CONCATENATE(REPT("0",11-LEN(B55)),B55))=11,SUM(IF(CONCATENATE(REPT("0",11-LEN(B55)),B55)=REPT({1;2;3;4;5;6;7;8;9},11),1,0))=0,SUM(IF(ISNUMBER(VALUE(MID(CONCATENATE(REPT("0",11-LEN(B55)),B55),{1;2;3;4;5;6;7;8;9;10;11},1))),0,1))=0),AND(IF(OR(11-(MOD(SUM(INT(MID(CONCATENATE(REPT("0",11-LEN(B55)),B55),{1;2;3;4;5;6;7;8;9},1))*({10;9;8;7;6;5;4;3;2})),11))=10,11-(MOD(SUM(INT(MID(CONCATENATE(REPT("0",11-LEN(B55)),B55),{1;2;3;4;5;6;7;8;9},1))*({10;9;8;7;6;5;4;3;2})),11))=11),0,11-(MOD(SUM(INT(MID(CONCATENATE(REPT("0",11-LEN(B55)),B55),{1;2;3;4;5;6;7;8;9},1))*({10;9;8;7;6;5;4;3;2})),11)))=INT(MID(CONCATENATE(REPT("0",11-LEN(B55)),B55),10,1)),IF(OR(11-(MOD(SUM(INT(MID(CONCATENATE(REPT("0",11-LEN(B55)),B55),{1;2;3;4;5;6;7;8;9;10},1))*({11;10;9;8;7;6;5;4;3;2})),11))=10,11-(MOD(SUM(INT(MID(CONCATENATE(REPT("0",11-LEN(B55)),B55),{1;2;3;4;5;6;7;8;9;10},1))*({11;10;9;8;7;6;5;4;3;2})),11))=11),0,11-(MOD(SUM(INT(MID(CONCATENATE(REPT("0",11-LEN(B55)),B55),{1;2;3;4;5;6;7;8;9;10},1))*({11;10;9;8;7;6;5;4;3;2})),11)))=INT(MID(CONCATENATE(REPT("0",11-LEN(B55)),B55),11,1))),FALSE)</f>
        <v>1</v>
      </c>
    </row>
    <row r="56" spans="1:11" x14ac:dyDescent="0.25">
      <c r="A56" s="176"/>
      <c r="B56" s="171"/>
      <c r="C56" s="174"/>
      <c r="D56" s="174"/>
      <c r="E56" s="174"/>
      <c r="F56" s="177"/>
      <c r="G56" s="174"/>
      <c r="H56" s="174"/>
      <c r="I56" s="174"/>
      <c r="K56" s="66" t="b">
        <f>IF(AND(LEN(CONCATENATE(REPT("0",11-LEN(B56)),B56))=11,SUM(IF(CONCATENATE(REPT("0",11-LEN(B56)),B56)=REPT({1;2;3;4;5;6;7;8;9},11),1,0))=0,SUM(IF(ISNUMBER(VALUE(MID(CONCATENATE(REPT("0",11-LEN(B56)),B56),{1;2;3;4;5;6;7;8;9;10;11},1))),0,1))=0),AND(IF(OR(11-(MOD(SUM(INT(MID(CONCATENATE(REPT("0",11-LEN(B56)),B56),{1;2;3;4;5;6;7;8;9},1))*({10;9;8;7;6;5;4;3;2})),11))=10,11-(MOD(SUM(INT(MID(CONCATENATE(REPT("0",11-LEN(B56)),B56),{1;2;3;4;5;6;7;8;9},1))*({10;9;8;7;6;5;4;3;2})),11))=11),0,11-(MOD(SUM(INT(MID(CONCATENATE(REPT("0",11-LEN(B56)),B56),{1;2;3;4;5;6;7;8;9},1))*({10;9;8;7;6;5;4;3;2})),11)))=INT(MID(CONCATENATE(REPT("0",11-LEN(B56)),B56),10,1)),IF(OR(11-(MOD(SUM(INT(MID(CONCATENATE(REPT("0",11-LEN(B56)),B56),{1;2;3;4;5;6;7;8;9;10},1))*({11;10;9;8;7;6;5;4;3;2})),11))=10,11-(MOD(SUM(INT(MID(CONCATENATE(REPT("0",11-LEN(B56)),B56),{1;2;3;4;5;6;7;8;9;10},1))*({11;10;9;8;7;6;5;4;3;2})),11))=11),0,11-(MOD(SUM(INT(MID(CONCATENATE(REPT("0",11-LEN(B56)),B56),{1;2;3;4;5;6;7;8;9;10},1))*({11;10;9;8;7;6;5;4;3;2})),11)))=INT(MID(CONCATENATE(REPT("0",11-LEN(B56)),B56),11,1))),FALSE)</f>
        <v>1</v>
      </c>
    </row>
    <row r="57" spans="1:11" x14ac:dyDescent="0.25">
      <c r="A57" s="176"/>
      <c r="B57" s="171"/>
      <c r="C57" s="174"/>
      <c r="D57" s="174"/>
      <c r="E57" s="174"/>
      <c r="F57" s="177"/>
      <c r="G57" s="174"/>
      <c r="H57" s="174"/>
      <c r="I57" s="174"/>
      <c r="K57" s="66" t="b">
        <f>IF(AND(LEN(CONCATENATE(REPT("0",11-LEN(B57)),B57))=11,SUM(IF(CONCATENATE(REPT("0",11-LEN(B57)),B57)=REPT({1;2;3;4;5;6;7;8;9},11),1,0))=0,SUM(IF(ISNUMBER(VALUE(MID(CONCATENATE(REPT("0",11-LEN(B57)),B57),{1;2;3;4;5;6;7;8;9;10;11},1))),0,1))=0),AND(IF(OR(11-(MOD(SUM(INT(MID(CONCATENATE(REPT("0",11-LEN(B57)),B57),{1;2;3;4;5;6;7;8;9},1))*({10;9;8;7;6;5;4;3;2})),11))=10,11-(MOD(SUM(INT(MID(CONCATENATE(REPT("0",11-LEN(B57)),B57),{1;2;3;4;5;6;7;8;9},1))*({10;9;8;7;6;5;4;3;2})),11))=11),0,11-(MOD(SUM(INT(MID(CONCATENATE(REPT("0",11-LEN(B57)),B57),{1;2;3;4;5;6;7;8;9},1))*({10;9;8;7;6;5;4;3;2})),11)))=INT(MID(CONCATENATE(REPT("0",11-LEN(B57)),B57),10,1)),IF(OR(11-(MOD(SUM(INT(MID(CONCATENATE(REPT("0",11-LEN(B57)),B57),{1;2;3;4;5;6;7;8;9;10},1))*({11;10;9;8;7;6;5;4;3;2})),11))=10,11-(MOD(SUM(INT(MID(CONCATENATE(REPT("0",11-LEN(B57)),B57),{1;2;3;4;5;6;7;8;9;10},1))*({11;10;9;8;7;6;5;4;3;2})),11))=11),0,11-(MOD(SUM(INT(MID(CONCATENATE(REPT("0",11-LEN(B57)),B57),{1;2;3;4;5;6;7;8;9;10},1))*({11;10;9;8;7;6;5;4;3;2})),11)))=INT(MID(CONCATENATE(REPT("0",11-LEN(B57)),B57),11,1))),FALSE)</f>
        <v>1</v>
      </c>
    </row>
    <row r="58" spans="1:11" x14ac:dyDescent="0.25">
      <c r="A58" s="176"/>
      <c r="B58" s="171"/>
      <c r="C58" s="174"/>
      <c r="D58" s="174"/>
      <c r="E58" s="174"/>
      <c r="F58" s="177"/>
      <c r="G58" s="174"/>
      <c r="H58" s="174"/>
      <c r="I58" s="174"/>
      <c r="K58" s="66" t="b">
        <f>IF(AND(LEN(CONCATENATE(REPT("0",11-LEN(B58)),B58))=11,SUM(IF(CONCATENATE(REPT("0",11-LEN(B58)),B58)=REPT({1;2;3;4;5;6;7;8;9},11),1,0))=0,SUM(IF(ISNUMBER(VALUE(MID(CONCATENATE(REPT("0",11-LEN(B58)),B58),{1;2;3;4;5;6;7;8;9;10;11},1))),0,1))=0),AND(IF(OR(11-(MOD(SUM(INT(MID(CONCATENATE(REPT("0",11-LEN(B58)),B58),{1;2;3;4;5;6;7;8;9},1))*({10;9;8;7;6;5;4;3;2})),11))=10,11-(MOD(SUM(INT(MID(CONCATENATE(REPT("0",11-LEN(B58)),B58),{1;2;3;4;5;6;7;8;9},1))*({10;9;8;7;6;5;4;3;2})),11))=11),0,11-(MOD(SUM(INT(MID(CONCATENATE(REPT("0",11-LEN(B58)),B58),{1;2;3;4;5;6;7;8;9},1))*({10;9;8;7;6;5;4;3;2})),11)))=INT(MID(CONCATENATE(REPT("0",11-LEN(B58)),B58),10,1)),IF(OR(11-(MOD(SUM(INT(MID(CONCATENATE(REPT("0",11-LEN(B58)),B58),{1;2;3;4;5;6;7;8;9;10},1))*({11;10;9;8;7;6;5;4;3;2})),11))=10,11-(MOD(SUM(INT(MID(CONCATENATE(REPT("0",11-LEN(B58)),B58),{1;2;3;4;5;6;7;8;9;10},1))*({11;10;9;8;7;6;5;4;3;2})),11))=11),0,11-(MOD(SUM(INT(MID(CONCATENATE(REPT("0",11-LEN(B58)),B58),{1;2;3;4;5;6;7;8;9;10},1))*({11;10;9;8;7;6;5;4;3;2})),11)))=INT(MID(CONCATENATE(REPT("0",11-LEN(B58)),B58),11,1))),FALSE)</f>
        <v>1</v>
      </c>
    </row>
    <row r="59" spans="1:11" x14ac:dyDescent="0.25">
      <c r="A59" s="176"/>
      <c r="B59" s="171"/>
      <c r="C59" s="174"/>
      <c r="D59" s="174"/>
      <c r="E59" s="174"/>
      <c r="F59" s="177"/>
      <c r="G59" s="174"/>
      <c r="H59" s="174"/>
      <c r="I59" s="174"/>
      <c r="K59" s="66" t="b">
        <f>IF(AND(LEN(CONCATENATE(REPT("0",11-LEN(B59)),B59))=11,SUM(IF(CONCATENATE(REPT("0",11-LEN(B59)),B59)=REPT({1;2;3;4;5;6;7;8;9},11),1,0))=0,SUM(IF(ISNUMBER(VALUE(MID(CONCATENATE(REPT("0",11-LEN(B59)),B59),{1;2;3;4;5;6;7;8;9;10;11},1))),0,1))=0),AND(IF(OR(11-(MOD(SUM(INT(MID(CONCATENATE(REPT("0",11-LEN(B59)),B59),{1;2;3;4;5;6;7;8;9},1))*({10;9;8;7;6;5;4;3;2})),11))=10,11-(MOD(SUM(INT(MID(CONCATENATE(REPT("0",11-LEN(B59)),B59),{1;2;3;4;5;6;7;8;9},1))*({10;9;8;7;6;5;4;3;2})),11))=11),0,11-(MOD(SUM(INT(MID(CONCATENATE(REPT("0",11-LEN(B59)),B59),{1;2;3;4;5;6;7;8;9},1))*({10;9;8;7;6;5;4;3;2})),11)))=INT(MID(CONCATENATE(REPT("0",11-LEN(B59)),B59),10,1)),IF(OR(11-(MOD(SUM(INT(MID(CONCATENATE(REPT("0",11-LEN(B59)),B59),{1;2;3;4;5;6;7;8;9;10},1))*({11;10;9;8;7;6;5;4;3;2})),11))=10,11-(MOD(SUM(INT(MID(CONCATENATE(REPT("0",11-LEN(B59)),B59),{1;2;3;4;5;6;7;8;9;10},1))*({11;10;9;8;7;6;5;4;3;2})),11))=11),0,11-(MOD(SUM(INT(MID(CONCATENATE(REPT("0",11-LEN(B59)),B59),{1;2;3;4;5;6;7;8;9;10},1))*({11;10;9;8;7;6;5;4;3;2})),11)))=INT(MID(CONCATENATE(REPT("0",11-LEN(B59)),B59),11,1))),FALSE)</f>
        <v>1</v>
      </c>
    </row>
    <row r="60" spans="1:11" x14ac:dyDescent="0.25">
      <c r="A60" s="176"/>
      <c r="B60" s="171"/>
      <c r="C60" s="174"/>
      <c r="D60" s="174"/>
      <c r="E60" s="174"/>
      <c r="F60" s="177"/>
      <c r="G60" s="174"/>
      <c r="H60" s="174"/>
      <c r="I60" s="174"/>
      <c r="K60" s="66" t="b">
        <f>IF(AND(LEN(CONCATENATE(REPT("0",11-LEN(B60)),B60))=11,SUM(IF(CONCATENATE(REPT("0",11-LEN(B60)),B60)=REPT({1;2;3;4;5;6;7;8;9},11),1,0))=0,SUM(IF(ISNUMBER(VALUE(MID(CONCATENATE(REPT("0",11-LEN(B60)),B60),{1;2;3;4;5;6;7;8;9;10;11},1))),0,1))=0),AND(IF(OR(11-(MOD(SUM(INT(MID(CONCATENATE(REPT("0",11-LEN(B60)),B60),{1;2;3;4;5;6;7;8;9},1))*({10;9;8;7;6;5;4;3;2})),11))=10,11-(MOD(SUM(INT(MID(CONCATENATE(REPT("0",11-LEN(B60)),B60),{1;2;3;4;5;6;7;8;9},1))*({10;9;8;7;6;5;4;3;2})),11))=11),0,11-(MOD(SUM(INT(MID(CONCATENATE(REPT("0",11-LEN(B60)),B60),{1;2;3;4;5;6;7;8;9},1))*({10;9;8;7;6;5;4;3;2})),11)))=INT(MID(CONCATENATE(REPT("0",11-LEN(B60)),B60),10,1)),IF(OR(11-(MOD(SUM(INT(MID(CONCATENATE(REPT("0",11-LEN(B60)),B60),{1;2;3;4;5;6;7;8;9;10},1))*({11;10;9;8;7;6;5;4;3;2})),11))=10,11-(MOD(SUM(INT(MID(CONCATENATE(REPT("0",11-LEN(B60)),B60),{1;2;3;4;5;6;7;8;9;10},1))*({11;10;9;8;7;6;5;4;3;2})),11))=11),0,11-(MOD(SUM(INT(MID(CONCATENATE(REPT("0",11-LEN(B60)),B60),{1;2;3;4;5;6;7;8;9;10},1))*({11;10;9;8;7;6;5;4;3;2})),11)))=INT(MID(CONCATENATE(REPT("0",11-LEN(B60)),B60),11,1))),FALSE)</f>
        <v>1</v>
      </c>
    </row>
    <row r="61" spans="1:11" x14ac:dyDescent="0.25">
      <c r="A61" s="176"/>
      <c r="B61" s="171"/>
      <c r="C61" s="174"/>
      <c r="D61" s="174"/>
      <c r="E61" s="174"/>
      <c r="F61" s="177"/>
      <c r="G61" s="174"/>
      <c r="H61" s="174"/>
      <c r="I61" s="174"/>
      <c r="K61" s="66" t="b">
        <f>IF(AND(LEN(CONCATENATE(REPT("0",11-LEN(B61)),B61))=11,SUM(IF(CONCATENATE(REPT("0",11-LEN(B61)),B61)=REPT({1;2;3;4;5;6;7;8;9},11),1,0))=0,SUM(IF(ISNUMBER(VALUE(MID(CONCATENATE(REPT("0",11-LEN(B61)),B61),{1;2;3;4;5;6;7;8;9;10;11},1))),0,1))=0),AND(IF(OR(11-(MOD(SUM(INT(MID(CONCATENATE(REPT("0",11-LEN(B61)),B61),{1;2;3;4;5;6;7;8;9},1))*({10;9;8;7;6;5;4;3;2})),11))=10,11-(MOD(SUM(INT(MID(CONCATENATE(REPT("0",11-LEN(B61)),B61),{1;2;3;4;5;6;7;8;9},1))*({10;9;8;7;6;5;4;3;2})),11))=11),0,11-(MOD(SUM(INT(MID(CONCATENATE(REPT("0",11-LEN(B61)),B61),{1;2;3;4;5;6;7;8;9},1))*({10;9;8;7;6;5;4;3;2})),11)))=INT(MID(CONCATENATE(REPT("0",11-LEN(B61)),B61),10,1)),IF(OR(11-(MOD(SUM(INT(MID(CONCATENATE(REPT("0",11-LEN(B61)),B61),{1;2;3;4;5;6;7;8;9;10},1))*({11;10;9;8;7;6;5;4;3;2})),11))=10,11-(MOD(SUM(INT(MID(CONCATENATE(REPT("0",11-LEN(B61)),B61),{1;2;3;4;5;6;7;8;9;10},1))*({11;10;9;8;7;6;5;4;3;2})),11))=11),0,11-(MOD(SUM(INT(MID(CONCATENATE(REPT("0",11-LEN(B61)),B61),{1;2;3;4;5;6;7;8;9;10},1))*({11;10;9;8;7;6;5;4;3;2})),11)))=INT(MID(CONCATENATE(REPT("0",11-LEN(B61)),B61),11,1))),FALSE)</f>
        <v>1</v>
      </c>
    </row>
    <row r="62" spans="1:11" x14ac:dyDescent="0.25">
      <c r="A62" s="176"/>
      <c r="B62" s="171"/>
      <c r="C62" s="174"/>
      <c r="D62" s="174"/>
      <c r="E62" s="174"/>
      <c r="F62" s="177"/>
      <c r="G62" s="174"/>
      <c r="H62" s="174"/>
      <c r="I62" s="174"/>
      <c r="K62" s="66" t="b">
        <f>IF(AND(LEN(CONCATENATE(REPT("0",11-LEN(B62)),B62))=11,SUM(IF(CONCATENATE(REPT("0",11-LEN(B62)),B62)=REPT({1;2;3;4;5;6;7;8;9},11),1,0))=0,SUM(IF(ISNUMBER(VALUE(MID(CONCATENATE(REPT("0",11-LEN(B62)),B62),{1;2;3;4;5;6;7;8;9;10;11},1))),0,1))=0),AND(IF(OR(11-(MOD(SUM(INT(MID(CONCATENATE(REPT("0",11-LEN(B62)),B62),{1;2;3;4;5;6;7;8;9},1))*({10;9;8;7;6;5;4;3;2})),11))=10,11-(MOD(SUM(INT(MID(CONCATENATE(REPT("0",11-LEN(B62)),B62),{1;2;3;4;5;6;7;8;9},1))*({10;9;8;7;6;5;4;3;2})),11))=11),0,11-(MOD(SUM(INT(MID(CONCATENATE(REPT("0",11-LEN(B62)),B62),{1;2;3;4;5;6;7;8;9},1))*({10;9;8;7;6;5;4;3;2})),11)))=INT(MID(CONCATENATE(REPT("0",11-LEN(B62)),B62),10,1)),IF(OR(11-(MOD(SUM(INT(MID(CONCATENATE(REPT("0",11-LEN(B62)),B62),{1;2;3;4;5;6;7;8;9;10},1))*({11;10;9;8;7;6;5;4;3;2})),11))=10,11-(MOD(SUM(INT(MID(CONCATENATE(REPT("0",11-LEN(B62)),B62),{1;2;3;4;5;6;7;8;9;10},1))*({11;10;9;8;7;6;5;4;3;2})),11))=11),0,11-(MOD(SUM(INT(MID(CONCATENATE(REPT("0",11-LEN(B62)),B62),{1;2;3;4;5;6;7;8;9;10},1))*({11;10;9;8;7;6;5;4;3;2})),11)))=INT(MID(CONCATENATE(REPT("0",11-LEN(B62)),B62),11,1))),FALSE)</f>
        <v>1</v>
      </c>
    </row>
    <row r="63" spans="1:11" x14ac:dyDescent="0.25">
      <c r="A63" s="176"/>
      <c r="B63" s="171"/>
      <c r="C63" s="174"/>
      <c r="D63" s="174"/>
      <c r="E63" s="174"/>
      <c r="F63" s="177"/>
      <c r="G63" s="174"/>
      <c r="H63" s="174"/>
      <c r="I63" s="174"/>
      <c r="K63" s="66" t="b">
        <f>IF(AND(LEN(CONCATENATE(REPT("0",11-LEN(B63)),B63))=11,SUM(IF(CONCATENATE(REPT("0",11-LEN(B63)),B63)=REPT({1;2;3;4;5;6;7;8;9},11),1,0))=0,SUM(IF(ISNUMBER(VALUE(MID(CONCATENATE(REPT("0",11-LEN(B63)),B63),{1;2;3;4;5;6;7;8;9;10;11},1))),0,1))=0),AND(IF(OR(11-(MOD(SUM(INT(MID(CONCATENATE(REPT("0",11-LEN(B63)),B63),{1;2;3;4;5;6;7;8;9},1))*({10;9;8;7;6;5;4;3;2})),11))=10,11-(MOD(SUM(INT(MID(CONCATENATE(REPT("0",11-LEN(B63)),B63),{1;2;3;4;5;6;7;8;9},1))*({10;9;8;7;6;5;4;3;2})),11))=11),0,11-(MOD(SUM(INT(MID(CONCATENATE(REPT("0",11-LEN(B63)),B63),{1;2;3;4;5;6;7;8;9},1))*({10;9;8;7;6;5;4;3;2})),11)))=INT(MID(CONCATENATE(REPT("0",11-LEN(B63)),B63),10,1)),IF(OR(11-(MOD(SUM(INT(MID(CONCATENATE(REPT("0",11-LEN(B63)),B63),{1;2;3;4;5;6;7;8;9;10},1))*({11;10;9;8;7;6;5;4;3;2})),11))=10,11-(MOD(SUM(INT(MID(CONCATENATE(REPT("0",11-LEN(B63)),B63),{1;2;3;4;5;6;7;8;9;10},1))*({11;10;9;8;7;6;5;4;3;2})),11))=11),0,11-(MOD(SUM(INT(MID(CONCATENATE(REPT("0",11-LEN(B63)),B63),{1;2;3;4;5;6;7;8;9;10},1))*({11;10;9;8;7;6;5;4;3;2})),11)))=INT(MID(CONCATENATE(REPT("0",11-LEN(B63)),B63),11,1))),FALSE)</f>
        <v>1</v>
      </c>
    </row>
    <row r="64" spans="1:11" x14ac:dyDescent="0.25">
      <c r="A64" s="176"/>
      <c r="B64" s="171"/>
      <c r="C64" s="174"/>
      <c r="D64" s="174"/>
      <c r="E64" s="174"/>
      <c r="F64" s="177"/>
      <c r="G64" s="174"/>
      <c r="H64" s="174"/>
      <c r="I64" s="174"/>
      <c r="K64" s="66" t="b">
        <f>IF(AND(LEN(CONCATENATE(REPT("0",11-LEN(B64)),B64))=11,SUM(IF(CONCATENATE(REPT("0",11-LEN(B64)),B64)=REPT({1;2;3;4;5;6;7;8;9},11),1,0))=0,SUM(IF(ISNUMBER(VALUE(MID(CONCATENATE(REPT("0",11-LEN(B64)),B64),{1;2;3;4;5;6;7;8;9;10;11},1))),0,1))=0),AND(IF(OR(11-(MOD(SUM(INT(MID(CONCATENATE(REPT("0",11-LEN(B64)),B64),{1;2;3;4;5;6;7;8;9},1))*({10;9;8;7;6;5;4;3;2})),11))=10,11-(MOD(SUM(INT(MID(CONCATENATE(REPT("0",11-LEN(B64)),B64),{1;2;3;4;5;6;7;8;9},1))*({10;9;8;7;6;5;4;3;2})),11))=11),0,11-(MOD(SUM(INT(MID(CONCATENATE(REPT("0",11-LEN(B64)),B64),{1;2;3;4;5;6;7;8;9},1))*({10;9;8;7;6;5;4;3;2})),11)))=INT(MID(CONCATENATE(REPT("0",11-LEN(B64)),B64),10,1)),IF(OR(11-(MOD(SUM(INT(MID(CONCATENATE(REPT("0",11-LEN(B64)),B64),{1;2;3;4;5;6;7;8;9;10},1))*({11;10;9;8;7;6;5;4;3;2})),11))=10,11-(MOD(SUM(INT(MID(CONCATENATE(REPT("0",11-LEN(B64)),B64),{1;2;3;4;5;6;7;8;9;10},1))*({11;10;9;8;7;6;5;4;3;2})),11))=11),0,11-(MOD(SUM(INT(MID(CONCATENATE(REPT("0",11-LEN(B64)),B64),{1;2;3;4;5;6;7;8;9;10},1))*({11;10;9;8;7;6;5;4;3;2})),11)))=INT(MID(CONCATENATE(REPT("0",11-LEN(B64)),B64),11,1))),FALSE)</f>
        <v>1</v>
      </c>
    </row>
    <row r="65" spans="1:11" x14ac:dyDescent="0.25">
      <c r="A65" s="176"/>
      <c r="B65" s="171"/>
      <c r="C65" s="174"/>
      <c r="D65" s="174"/>
      <c r="E65" s="174"/>
      <c r="F65" s="177"/>
      <c r="G65" s="174"/>
      <c r="H65" s="174"/>
      <c r="I65" s="174"/>
      <c r="K65" s="66" t="b">
        <f>IF(AND(LEN(CONCATENATE(REPT("0",11-LEN(B65)),B65))=11,SUM(IF(CONCATENATE(REPT("0",11-LEN(B65)),B65)=REPT({1;2;3;4;5;6;7;8;9},11),1,0))=0,SUM(IF(ISNUMBER(VALUE(MID(CONCATENATE(REPT("0",11-LEN(B65)),B65),{1;2;3;4;5;6;7;8;9;10;11},1))),0,1))=0),AND(IF(OR(11-(MOD(SUM(INT(MID(CONCATENATE(REPT("0",11-LEN(B65)),B65),{1;2;3;4;5;6;7;8;9},1))*({10;9;8;7;6;5;4;3;2})),11))=10,11-(MOD(SUM(INT(MID(CONCATENATE(REPT("0",11-LEN(B65)),B65),{1;2;3;4;5;6;7;8;9},1))*({10;9;8;7;6;5;4;3;2})),11))=11),0,11-(MOD(SUM(INT(MID(CONCATENATE(REPT("0",11-LEN(B65)),B65),{1;2;3;4;5;6;7;8;9},1))*({10;9;8;7;6;5;4;3;2})),11)))=INT(MID(CONCATENATE(REPT("0",11-LEN(B65)),B65),10,1)),IF(OR(11-(MOD(SUM(INT(MID(CONCATENATE(REPT("0",11-LEN(B65)),B65),{1;2;3;4;5;6;7;8;9;10},1))*({11;10;9;8;7;6;5;4;3;2})),11))=10,11-(MOD(SUM(INT(MID(CONCATENATE(REPT("0",11-LEN(B65)),B65),{1;2;3;4;5;6;7;8;9;10},1))*({11;10;9;8;7;6;5;4;3;2})),11))=11),0,11-(MOD(SUM(INT(MID(CONCATENATE(REPT("0",11-LEN(B65)),B65),{1;2;3;4;5;6;7;8;9;10},1))*({11;10;9;8;7;6;5;4;3;2})),11)))=INT(MID(CONCATENATE(REPT("0",11-LEN(B65)),B65),11,1))),FALSE)</f>
        <v>1</v>
      </c>
    </row>
    <row r="66" spans="1:11" x14ac:dyDescent="0.25">
      <c r="A66" s="176"/>
      <c r="B66" s="171"/>
      <c r="C66" s="174"/>
      <c r="D66" s="174"/>
      <c r="E66" s="174"/>
      <c r="F66" s="177"/>
      <c r="G66" s="174"/>
      <c r="H66" s="174"/>
      <c r="I66" s="174"/>
      <c r="K66" s="66" t="b">
        <f>IF(AND(LEN(CONCATENATE(REPT("0",11-LEN(B66)),B66))=11,SUM(IF(CONCATENATE(REPT("0",11-LEN(B66)),B66)=REPT({1;2;3;4;5;6;7;8;9},11),1,0))=0,SUM(IF(ISNUMBER(VALUE(MID(CONCATENATE(REPT("0",11-LEN(B66)),B66),{1;2;3;4;5;6;7;8;9;10;11},1))),0,1))=0),AND(IF(OR(11-(MOD(SUM(INT(MID(CONCATENATE(REPT("0",11-LEN(B66)),B66),{1;2;3;4;5;6;7;8;9},1))*({10;9;8;7;6;5;4;3;2})),11))=10,11-(MOD(SUM(INT(MID(CONCATENATE(REPT("0",11-LEN(B66)),B66),{1;2;3;4;5;6;7;8;9},1))*({10;9;8;7;6;5;4;3;2})),11))=11),0,11-(MOD(SUM(INT(MID(CONCATENATE(REPT("0",11-LEN(B66)),B66),{1;2;3;4;5;6;7;8;9},1))*({10;9;8;7;6;5;4;3;2})),11)))=INT(MID(CONCATENATE(REPT("0",11-LEN(B66)),B66),10,1)),IF(OR(11-(MOD(SUM(INT(MID(CONCATENATE(REPT("0",11-LEN(B66)),B66),{1;2;3;4;5;6;7;8;9;10},1))*({11;10;9;8;7;6;5;4;3;2})),11))=10,11-(MOD(SUM(INT(MID(CONCATENATE(REPT("0",11-LEN(B66)),B66),{1;2;3;4;5;6;7;8;9;10},1))*({11;10;9;8;7;6;5;4;3;2})),11))=11),0,11-(MOD(SUM(INT(MID(CONCATENATE(REPT("0",11-LEN(B66)),B66),{1;2;3;4;5;6;7;8;9;10},1))*({11;10;9;8;7;6;5;4;3;2})),11)))=INT(MID(CONCATENATE(REPT("0",11-LEN(B66)),B66),11,1))),FALSE)</f>
        <v>1</v>
      </c>
    </row>
    <row r="67" spans="1:11" x14ac:dyDescent="0.25">
      <c r="A67" s="176"/>
      <c r="B67" s="171"/>
      <c r="C67" s="174"/>
      <c r="D67" s="174"/>
      <c r="E67" s="174"/>
      <c r="F67" s="177"/>
      <c r="G67" s="174"/>
      <c r="H67" s="174"/>
      <c r="I67" s="174"/>
      <c r="K67" s="66" t="b">
        <f>IF(AND(LEN(CONCATENATE(REPT("0",11-LEN(B67)),B67))=11,SUM(IF(CONCATENATE(REPT("0",11-LEN(B67)),B67)=REPT({1;2;3;4;5;6;7;8;9},11),1,0))=0,SUM(IF(ISNUMBER(VALUE(MID(CONCATENATE(REPT("0",11-LEN(B67)),B67),{1;2;3;4;5;6;7;8;9;10;11},1))),0,1))=0),AND(IF(OR(11-(MOD(SUM(INT(MID(CONCATENATE(REPT("0",11-LEN(B67)),B67),{1;2;3;4;5;6;7;8;9},1))*({10;9;8;7;6;5;4;3;2})),11))=10,11-(MOD(SUM(INT(MID(CONCATENATE(REPT("0",11-LEN(B67)),B67),{1;2;3;4;5;6;7;8;9},1))*({10;9;8;7;6;5;4;3;2})),11))=11),0,11-(MOD(SUM(INT(MID(CONCATENATE(REPT("0",11-LEN(B67)),B67),{1;2;3;4;5;6;7;8;9},1))*({10;9;8;7;6;5;4;3;2})),11)))=INT(MID(CONCATENATE(REPT("0",11-LEN(B67)),B67),10,1)),IF(OR(11-(MOD(SUM(INT(MID(CONCATENATE(REPT("0",11-LEN(B67)),B67),{1;2;3;4;5;6;7;8;9;10},1))*({11;10;9;8;7;6;5;4;3;2})),11))=10,11-(MOD(SUM(INT(MID(CONCATENATE(REPT("0",11-LEN(B67)),B67),{1;2;3;4;5;6;7;8;9;10},1))*({11;10;9;8;7;6;5;4;3;2})),11))=11),0,11-(MOD(SUM(INT(MID(CONCATENATE(REPT("0",11-LEN(B67)),B67),{1;2;3;4;5;6;7;8;9;10},1))*({11;10;9;8;7;6;5;4;3;2})),11)))=INT(MID(CONCATENATE(REPT("0",11-LEN(B67)),B67),11,1))),FALSE)</f>
        <v>1</v>
      </c>
    </row>
    <row r="68" spans="1:11" x14ac:dyDescent="0.25">
      <c r="A68" s="176"/>
      <c r="B68" s="171"/>
      <c r="C68" s="174"/>
      <c r="D68" s="174"/>
      <c r="E68" s="174"/>
      <c r="F68" s="177"/>
      <c r="G68" s="174"/>
      <c r="H68" s="174"/>
      <c r="I68" s="174"/>
      <c r="K68" s="66" t="b">
        <f>IF(AND(LEN(CONCATENATE(REPT("0",11-LEN(B68)),B68))=11,SUM(IF(CONCATENATE(REPT("0",11-LEN(B68)),B68)=REPT({1;2;3;4;5;6;7;8;9},11),1,0))=0,SUM(IF(ISNUMBER(VALUE(MID(CONCATENATE(REPT("0",11-LEN(B68)),B68),{1;2;3;4;5;6;7;8;9;10;11},1))),0,1))=0),AND(IF(OR(11-(MOD(SUM(INT(MID(CONCATENATE(REPT("0",11-LEN(B68)),B68),{1;2;3;4;5;6;7;8;9},1))*({10;9;8;7;6;5;4;3;2})),11))=10,11-(MOD(SUM(INT(MID(CONCATENATE(REPT("0",11-LEN(B68)),B68),{1;2;3;4;5;6;7;8;9},1))*({10;9;8;7;6;5;4;3;2})),11))=11),0,11-(MOD(SUM(INT(MID(CONCATENATE(REPT("0",11-LEN(B68)),B68),{1;2;3;4;5;6;7;8;9},1))*({10;9;8;7;6;5;4;3;2})),11)))=INT(MID(CONCATENATE(REPT("0",11-LEN(B68)),B68),10,1)),IF(OR(11-(MOD(SUM(INT(MID(CONCATENATE(REPT("0",11-LEN(B68)),B68),{1;2;3;4;5;6;7;8;9;10},1))*({11;10;9;8;7;6;5;4;3;2})),11))=10,11-(MOD(SUM(INT(MID(CONCATENATE(REPT("0",11-LEN(B68)),B68),{1;2;3;4;5;6;7;8;9;10},1))*({11;10;9;8;7;6;5;4;3;2})),11))=11),0,11-(MOD(SUM(INT(MID(CONCATENATE(REPT("0",11-LEN(B68)),B68),{1;2;3;4;5;6;7;8;9;10},1))*({11;10;9;8;7;6;5;4;3;2})),11)))=INT(MID(CONCATENATE(REPT("0",11-LEN(B68)),B68),11,1))),FALSE)</f>
        <v>1</v>
      </c>
    </row>
    <row r="69" spans="1:11" x14ac:dyDescent="0.25">
      <c r="A69" s="176"/>
      <c r="B69" s="171"/>
      <c r="C69" s="174"/>
      <c r="D69" s="174"/>
      <c r="E69" s="174"/>
      <c r="F69" s="177"/>
      <c r="G69" s="174"/>
      <c r="H69" s="174"/>
      <c r="I69" s="174"/>
      <c r="K69" s="66" t="b">
        <f>IF(AND(LEN(CONCATENATE(REPT("0",11-LEN(B69)),B69))=11,SUM(IF(CONCATENATE(REPT("0",11-LEN(B69)),B69)=REPT({1;2;3;4;5;6;7;8;9},11),1,0))=0,SUM(IF(ISNUMBER(VALUE(MID(CONCATENATE(REPT("0",11-LEN(B69)),B69),{1;2;3;4;5;6;7;8;9;10;11},1))),0,1))=0),AND(IF(OR(11-(MOD(SUM(INT(MID(CONCATENATE(REPT("0",11-LEN(B69)),B69),{1;2;3;4;5;6;7;8;9},1))*({10;9;8;7;6;5;4;3;2})),11))=10,11-(MOD(SUM(INT(MID(CONCATENATE(REPT("0",11-LEN(B69)),B69),{1;2;3;4;5;6;7;8;9},1))*({10;9;8;7;6;5;4;3;2})),11))=11),0,11-(MOD(SUM(INT(MID(CONCATENATE(REPT("0",11-LEN(B69)),B69),{1;2;3;4;5;6;7;8;9},1))*({10;9;8;7;6;5;4;3;2})),11)))=INT(MID(CONCATENATE(REPT("0",11-LEN(B69)),B69),10,1)),IF(OR(11-(MOD(SUM(INT(MID(CONCATENATE(REPT("0",11-LEN(B69)),B69),{1;2;3;4;5;6;7;8;9;10},1))*({11;10;9;8;7;6;5;4;3;2})),11))=10,11-(MOD(SUM(INT(MID(CONCATENATE(REPT("0",11-LEN(B69)),B69),{1;2;3;4;5;6;7;8;9;10},1))*({11;10;9;8;7;6;5;4;3;2})),11))=11),0,11-(MOD(SUM(INT(MID(CONCATENATE(REPT("0",11-LEN(B69)),B69),{1;2;3;4;5;6;7;8;9;10},1))*({11;10;9;8;7;6;5;4;3;2})),11)))=INT(MID(CONCATENATE(REPT("0",11-LEN(B69)),B69),11,1))),FALSE)</f>
        <v>1</v>
      </c>
    </row>
    <row r="70" spans="1:11" x14ac:dyDescent="0.25">
      <c r="A70" s="176"/>
      <c r="B70" s="171"/>
      <c r="C70" s="174"/>
      <c r="D70" s="174"/>
      <c r="E70" s="174"/>
      <c r="F70" s="177"/>
      <c r="G70" s="174"/>
      <c r="H70" s="174"/>
      <c r="I70" s="174"/>
      <c r="K70" s="66" t="b">
        <f>IF(AND(LEN(CONCATENATE(REPT("0",11-LEN(B70)),B70))=11,SUM(IF(CONCATENATE(REPT("0",11-LEN(B70)),B70)=REPT({1;2;3;4;5;6;7;8;9},11),1,0))=0,SUM(IF(ISNUMBER(VALUE(MID(CONCATENATE(REPT("0",11-LEN(B70)),B70),{1;2;3;4;5;6;7;8;9;10;11},1))),0,1))=0),AND(IF(OR(11-(MOD(SUM(INT(MID(CONCATENATE(REPT("0",11-LEN(B70)),B70),{1;2;3;4;5;6;7;8;9},1))*({10;9;8;7;6;5;4;3;2})),11))=10,11-(MOD(SUM(INT(MID(CONCATENATE(REPT("0",11-LEN(B70)),B70),{1;2;3;4;5;6;7;8;9},1))*({10;9;8;7;6;5;4;3;2})),11))=11),0,11-(MOD(SUM(INT(MID(CONCATENATE(REPT("0",11-LEN(B70)),B70),{1;2;3;4;5;6;7;8;9},1))*({10;9;8;7;6;5;4;3;2})),11)))=INT(MID(CONCATENATE(REPT("0",11-LEN(B70)),B70),10,1)),IF(OR(11-(MOD(SUM(INT(MID(CONCATENATE(REPT("0",11-LEN(B70)),B70),{1;2;3;4;5;6;7;8;9;10},1))*({11;10;9;8;7;6;5;4;3;2})),11))=10,11-(MOD(SUM(INT(MID(CONCATENATE(REPT("0",11-LEN(B70)),B70),{1;2;3;4;5;6;7;8;9;10},1))*({11;10;9;8;7;6;5;4;3;2})),11))=11),0,11-(MOD(SUM(INT(MID(CONCATENATE(REPT("0",11-LEN(B70)),B70),{1;2;3;4;5;6;7;8;9;10},1))*({11;10;9;8;7;6;5;4;3;2})),11)))=INT(MID(CONCATENATE(REPT("0",11-LEN(B70)),B70),11,1))),FALSE)</f>
        <v>1</v>
      </c>
    </row>
    <row r="71" spans="1:11" x14ac:dyDescent="0.25">
      <c r="A71" s="176"/>
      <c r="B71" s="171"/>
      <c r="C71" s="174"/>
      <c r="D71" s="174"/>
      <c r="E71" s="174"/>
      <c r="F71" s="177"/>
      <c r="G71" s="174"/>
      <c r="H71" s="174"/>
      <c r="I71" s="174"/>
      <c r="K71" s="66" t="b">
        <f>IF(AND(LEN(CONCATENATE(REPT("0",11-LEN(B71)),B71))=11,SUM(IF(CONCATENATE(REPT("0",11-LEN(B71)),B71)=REPT({1;2;3;4;5;6;7;8;9},11),1,0))=0,SUM(IF(ISNUMBER(VALUE(MID(CONCATENATE(REPT("0",11-LEN(B71)),B71),{1;2;3;4;5;6;7;8;9;10;11},1))),0,1))=0),AND(IF(OR(11-(MOD(SUM(INT(MID(CONCATENATE(REPT("0",11-LEN(B71)),B71),{1;2;3;4;5;6;7;8;9},1))*({10;9;8;7;6;5;4;3;2})),11))=10,11-(MOD(SUM(INT(MID(CONCATENATE(REPT("0",11-LEN(B71)),B71),{1;2;3;4;5;6;7;8;9},1))*({10;9;8;7;6;5;4;3;2})),11))=11),0,11-(MOD(SUM(INT(MID(CONCATENATE(REPT("0",11-LEN(B71)),B71),{1;2;3;4;5;6;7;8;9},1))*({10;9;8;7;6;5;4;3;2})),11)))=INT(MID(CONCATENATE(REPT("0",11-LEN(B71)),B71),10,1)),IF(OR(11-(MOD(SUM(INT(MID(CONCATENATE(REPT("0",11-LEN(B71)),B71),{1;2;3;4;5;6;7;8;9;10},1))*({11;10;9;8;7;6;5;4;3;2})),11))=10,11-(MOD(SUM(INT(MID(CONCATENATE(REPT("0",11-LEN(B71)),B71),{1;2;3;4;5;6;7;8;9;10},1))*({11;10;9;8;7;6;5;4;3;2})),11))=11),0,11-(MOD(SUM(INT(MID(CONCATENATE(REPT("0",11-LEN(B71)),B71),{1;2;3;4;5;6;7;8;9;10},1))*({11;10;9;8;7;6;5;4;3;2})),11)))=INT(MID(CONCATENATE(REPT("0",11-LEN(B71)),B71),11,1))),FALSE)</f>
        <v>1</v>
      </c>
    </row>
    <row r="72" spans="1:11" x14ac:dyDescent="0.25">
      <c r="A72" s="176"/>
      <c r="B72" s="171"/>
      <c r="C72" s="174"/>
      <c r="D72" s="174"/>
      <c r="E72" s="174"/>
      <c r="F72" s="177"/>
      <c r="G72" s="174"/>
      <c r="H72" s="174"/>
      <c r="I72" s="174"/>
      <c r="K72" s="66" t="b">
        <f>IF(AND(LEN(CONCATENATE(REPT("0",11-LEN(B72)),B72))=11,SUM(IF(CONCATENATE(REPT("0",11-LEN(B72)),B72)=REPT({1;2;3;4;5;6;7;8;9},11),1,0))=0,SUM(IF(ISNUMBER(VALUE(MID(CONCATENATE(REPT("0",11-LEN(B72)),B72),{1;2;3;4;5;6;7;8;9;10;11},1))),0,1))=0),AND(IF(OR(11-(MOD(SUM(INT(MID(CONCATENATE(REPT("0",11-LEN(B72)),B72),{1;2;3;4;5;6;7;8;9},1))*({10;9;8;7;6;5;4;3;2})),11))=10,11-(MOD(SUM(INT(MID(CONCATENATE(REPT("0",11-LEN(B72)),B72),{1;2;3;4;5;6;7;8;9},1))*({10;9;8;7;6;5;4;3;2})),11))=11),0,11-(MOD(SUM(INT(MID(CONCATENATE(REPT("0",11-LEN(B72)),B72),{1;2;3;4;5;6;7;8;9},1))*({10;9;8;7;6;5;4;3;2})),11)))=INT(MID(CONCATENATE(REPT("0",11-LEN(B72)),B72),10,1)),IF(OR(11-(MOD(SUM(INT(MID(CONCATENATE(REPT("0",11-LEN(B72)),B72),{1;2;3;4;5;6;7;8;9;10},1))*({11;10;9;8;7;6;5;4;3;2})),11))=10,11-(MOD(SUM(INT(MID(CONCATENATE(REPT("0",11-LEN(B72)),B72),{1;2;3;4;5;6;7;8;9;10},1))*({11;10;9;8;7;6;5;4;3;2})),11))=11),0,11-(MOD(SUM(INT(MID(CONCATENATE(REPT("0",11-LEN(B72)),B72),{1;2;3;4;5;6;7;8;9;10},1))*({11;10;9;8;7;6;5;4;3;2})),11)))=INT(MID(CONCATENATE(REPT("0",11-LEN(B72)),B72),11,1))),FALSE)</f>
        <v>1</v>
      </c>
    </row>
    <row r="73" spans="1:11" x14ac:dyDescent="0.25">
      <c r="A73" s="176"/>
      <c r="B73" s="171"/>
      <c r="C73" s="174"/>
      <c r="D73" s="174"/>
      <c r="E73" s="174"/>
      <c r="F73" s="177"/>
      <c r="G73" s="174"/>
      <c r="H73" s="174"/>
      <c r="I73" s="174"/>
      <c r="K73" s="66" t="b">
        <f>IF(AND(LEN(CONCATENATE(REPT("0",11-LEN(B73)),B73))=11,SUM(IF(CONCATENATE(REPT("0",11-LEN(B73)),B73)=REPT({1;2;3;4;5;6;7;8;9},11),1,0))=0,SUM(IF(ISNUMBER(VALUE(MID(CONCATENATE(REPT("0",11-LEN(B73)),B73),{1;2;3;4;5;6;7;8;9;10;11},1))),0,1))=0),AND(IF(OR(11-(MOD(SUM(INT(MID(CONCATENATE(REPT("0",11-LEN(B73)),B73),{1;2;3;4;5;6;7;8;9},1))*({10;9;8;7;6;5;4;3;2})),11))=10,11-(MOD(SUM(INT(MID(CONCATENATE(REPT("0",11-LEN(B73)),B73),{1;2;3;4;5;6;7;8;9},1))*({10;9;8;7;6;5;4;3;2})),11))=11),0,11-(MOD(SUM(INT(MID(CONCATENATE(REPT("0",11-LEN(B73)),B73),{1;2;3;4;5;6;7;8;9},1))*({10;9;8;7;6;5;4;3;2})),11)))=INT(MID(CONCATENATE(REPT("0",11-LEN(B73)),B73),10,1)),IF(OR(11-(MOD(SUM(INT(MID(CONCATENATE(REPT("0",11-LEN(B73)),B73),{1;2;3;4;5;6;7;8;9;10},1))*({11;10;9;8;7;6;5;4;3;2})),11))=10,11-(MOD(SUM(INT(MID(CONCATENATE(REPT("0",11-LEN(B73)),B73),{1;2;3;4;5;6;7;8;9;10},1))*({11;10;9;8;7;6;5;4;3;2})),11))=11),0,11-(MOD(SUM(INT(MID(CONCATENATE(REPT("0",11-LEN(B73)),B73),{1;2;3;4;5;6;7;8;9;10},1))*({11;10;9;8;7;6;5;4;3;2})),11)))=INT(MID(CONCATENATE(REPT("0",11-LEN(B73)),B73),11,1))),FALSE)</f>
        <v>1</v>
      </c>
    </row>
    <row r="74" spans="1:11" x14ac:dyDescent="0.25">
      <c r="A74" s="176"/>
      <c r="B74" s="171"/>
      <c r="C74" s="174"/>
      <c r="D74" s="174"/>
      <c r="E74" s="174"/>
      <c r="F74" s="177"/>
      <c r="G74" s="174"/>
      <c r="H74" s="174"/>
      <c r="I74" s="174"/>
      <c r="K74" s="66" t="b">
        <f>IF(AND(LEN(CONCATENATE(REPT("0",11-LEN(B74)),B74))=11,SUM(IF(CONCATENATE(REPT("0",11-LEN(B74)),B74)=REPT({1;2;3;4;5;6;7;8;9},11),1,0))=0,SUM(IF(ISNUMBER(VALUE(MID(CONCATENATE(REPT("0",11-LEN(B74)),B74),{1;2;3;4;5;6;7;8;9;10;11},1))),0,1))=0),AND(IF(OR(11-(MOD(SUM(INT(MID(CONCATENATE(REPT("0",11-LEN(B74)),B74),{1;2;3;4;5;6;7;8;9},1))*({10;9;8;7;6;5;4;3;2})),11))=10,11-(MOD(SUM(INT(MID(CONCATENATE(REPT("0",11-LEN(B74)),B74),{1;2;3;4;5;6;7;8;9},1))*({10;9;8;7;6;5;4;3;2})),11))=11),0,11-(MOD(SUM(INT(MID(CONCATENATE(REPT("0",11-LEN(B74)),B74),{1;2;3;4;5;6;7;8;9},1))*({10;9;8;7;6;5;4;3;2})),11)))=INT(MID(CONCATENATE(REPT("0",11-LEN(B74)),B74),10,1)),IF(OR(11-(MOD(SUM(INT(MID(CONCATENATE(REPT("0",11-LEN(B74)),B74),{1;2;3;4;5;6;7;8;9;10},1))*({11;10;9;8;7;6;5;4;3;2})),11))=10,11-(MOD(SUM(INT(MID(CONCATENATE(REPT("0",11-LEN(B74)),B74),{1;2;3;4;5;6;7;8;9;10},1))*({11;10;9;8;7;6;5;4;3;2})),11))=11),0,11-(MOD(SUM(INT(MID(CONCATENATE(REPT("0",11-LEN(B74)),B74),{1;2;3;4;5;6;7;8;9;10},1))*({11;10;9;8;7;6;5;4;3;2})),11)))=INT(MID(CONCATENATE(REPT("0",11-LEN(B74)),B74),11,1))),FALSE)</f>
        <v>1</v>
      </c>
    </row>
    <row r="75" spans="1:11" x14ac:dyDescent="0.25">
      <c r="A75" s="176"/>
      <c r="B75" s="171"/>
      <c r="C75" s="174"/>
      <c r="D75" s="174"/>
      <c r="E75" s="174"/>
      <c r="F75" s="177"/>
      <c r="G75" s="174"/>
      <c r="H75" s="174"/>
      <c r="I75" s="174"/>
      <c r="K75" s="66" t="b">
        <f>IF(AND(LEN(CONCATENATE(REPT("0",11-LEN(B75)),B75))=11,SUM(IF(CONCATENATE(REPT("0",11-LEN(B75)),B75)=REPT({1;2;3;4;5;6;7;8;9},11),1,0))=0,SUM(IF(ISNUMBER(VALUE(MID(CONCATENATE(REPT("0",11-LEN(B75)),B75),{1;2;3;4;5;6;7;8;9;10;11},1))),0,1))=0),AND(IF(OR(11-(MOD(SUM(INT(MID(CONCATENATE(REPT("0",11-LEN(B75)),B75),{1;2;3;4;5;6;7;8;9},1))*({10;9;8;7;6;5;4;3;2})),11))=10,11-(MOD(SUM(INT(MID(CONCATENATE(REPT("0",11-LEN(B75)),B75),{1;2;3;4;5;6;7;8;9},1))*({10;9;8;7;6;5;4;3;2})),11))=11),0,11-(MOD(SUM(INT(MID(CONCATENATE(REPT("0",11-LEN(B75)),B75),{1;2;3;4;5;6;7;8;9},1))*({10;9;8;7;6;5;4;3;2})),11)))=INT(MID(CONCATENATE(REPT("0",11-LEN(B75)),B75),10,1)),IF(OR(11-(MOD(SUM(INT(MID(CONCATENATE(REPT("0",11-LEN(B75)),B75),{1;2;3;4;5;6;7;8;9;10},1))*({11;10;9;8;7;6;5;4;3;2})),11))=10,11-(MOD(SUM(INT(MID(CONCATENATE(REPT("0",11-LEN(B75)),B75),{1;2;3;4;5;6;7;8;9;10},1))*({11;10;9;8;7;6;5;4;3;2})),11))=11),0,11-(MOD(SUM(INT(MID(CONCATENATE(REPT("0",11-LEN(B75)),B75),{1;2;3;4;5;6;7;8;9;10},1))*({11;10;9;8;7;6;5;4;3;2})),11)))=INT(MID(CONCATENATE(REPT("0",11-LEN(B75)),B75),11,1))),FALSE)</f>
        <v>1</v>
      </c>
    </row>
    <row r="76" spans="1:11" x14ac:dyDescent="0.25">
      <c r="A76" s="176"/>
      <c r="B76" s="171"/>
      <c r="C76" s="174"/>
      <c r="D76" s="174"/>
      <c r="E76" s="174"/>
      <c r="F76" s="177"/>
      <c r="G76" s="174"/>
      <c r="H76" s="174"/>
      <c r="I76" s="174"/>
      <c r="K76" s="66" t="b">
        <f>IF(AND(LEN(CONCATENATE(REPT("0",11-LEN(B76)),B76))=11,SUM(IF(CONCATENATE(REPT("0",11-LEN(B76)),B76)=REPT({1;2;3;4;5;6;7;8;9},11),1,0))=0,SUM(IF(ISNUMBER(VALUE(MID(CONCATENATE(REPT("0",11-LEN(B76)),B76),{1;2;3;4;5;6;7;8;9;10;11},1))),0,1))=0),AND(IF(OR(11-(MOD(SUM(INT(MID(CONCATENATE(REPT("0",11-LEN(B76)),B76),{1;2;3;4;5;6;7;8;9},1))*({10;9;8;7;6;5;4;3;2})),11))=10,11-(MOD(SUM(INT(MID(CONCATENATE(REPT("0",11-LEN(B76)),B76),{1;2;3;4;5;6;7;8;9},1))*({10;9;8;7;6;5;4;3;2})),11))=11),0,11-(MOD(SUM(INT(MID(CONCATENATE(REPT("0",11-LEN(B76)),B76),{1;2;3;4;5;6;7;8;9},1))*({10;9;8;7;6;5;4;3;2})),11)))=INT(MID(CONCATENATE(REPT("0",11-LEN(B76)),B76),10,1)),IF(OR(11-(MOD(SUM(INT(MID(CONCATENATE(REPT("0",11-LEN(B76)),B76),{1;2;3;4;5;6;7;8;9;10},1))*({11;10;9;8;7;6;5;4;3;2})),11))=10,11-(MOD(SUM(INT(MID(CONCATENATE(REPT("0",11-LEN(B76)),B76),{1;2;3;4;5;6;7;8;9;10},1))*({11;10;9;8;7;6;5;4;3;2})),11))=11),0,11-(MOD(SUM(INT(MID(CONCATENATE(REPT("0",11-LEN(B76)),B76),{1;2;3;4;5;6;7;8;9;10},1))*({11;10;9;8;7;6;5;4;3;2})),11)))=INT(MID(CONCATENATE(REPT("0",11-LEN(B76)),B76),11,1))),FALSE)</f>
        <v>1</v>
      </c>
    </row>
    <row r="77" spans="1:11" x14ac:dyDescent="0.25">
      <c r="A77" s="176"/>
      <c r="B77" s="171"/>
      <c r="C77" s="174"/>
      <c r="D77" s="174"/>
      <c r="E77" s="174"/>
      <c r="F77" s="177"/>
      <c r="G77" s="174"/>
      <c r="H77" s="174"/>
      <c r="I77" s="174"/>
      <c r="K77" s="66" t="b">
        <f>IF(AND(LEN(CONCATENATE(REPT("0",11-LEN(B77)),B77))=11,SUM(IF(CONCATENATE(REPT("0",11-LEN(B77)),B77)=REPT({1;2;3;4;5;6;7;8;9},11),1,0))=0,SUM(IF(ISNUMBER(VALUE(MID(CONCATENATE(REPT("0",11-LEN(B77)),B77),{1;2;3;4;5;6;7;8;9;10;11},1))),0,1))=0),AND(IF(OR(11-(MOD(SUM(INT(MID(CONCATENATE(REPT("0",11-LEN(B77)),B77),{1;2;3;4;5;6;7;8;9},1))*({10;9;8;7;6;5;4;3;2})),11))=10,11-(MOD(SUM(INT(MID(CONCATENATE(REPT("0",11-LEN(B77)),B77),{1;2;3;4;5;6;7;8;9},1))*({10;9;8;7;6;5;4;3;2})),11))=11),0,11-(MOD(SUM(INT(MID(CONCATENATE(REPT("0",11-LEN(B77)),B77),{1;2;3;4;5;6;7;8;9},1))*({10;9;8;7;6;5;4;3;2})),11)))=INT(MID(CONCATENATE(REPT("0",11-LEN(B77)),B77),10,1)),IF(OR(11-(MOD(SUM(INT(MID(CONCATENATE(REPT("0",11-LEN(B77)),B77),{1;2;3;4;5;6;7;8;9;10},1))*({11;10;9;8;7;6;5;4;3;2})),11))=10,11-(MOD(SUM(INT(MID(CONCATENATE(REPT("0",11-LEN(B77)),B77),{1;2;3;4;5;6;7;8;9;10},1))*({11;10;9;8;7;6;5;4;3;2})),11))=11),0,11-(MOD(SUM(INT(MID(CONCATENATE(REPT("0",11-LEN(B77)),B77),{1;2;3;4;5;6;7;8;9;10},1))*({11;10;9;8;7;6;5;4;3;2})),11)))=INT(MID(CONCATENATE(REPT("0",11-LEN(B77)),B77),11,1))),FALSE)</f>
        <v>1</v>
      </c>
    </row>
    <row r="78" spans="1:11" x14ac:dyDescent="0.25">
      <c r="A78" s="176"/>
      <c r="B78" s="171"/>
      <c r="C78" s="174"/>
      <c r="D78" s="174"/>
      <c r="E78" s="174"/>
      <c r="F78" s="177"/>
      <c r="G78" s="174"/>
      <c r="H78" s="174"/>
      <c r="I78" s="174"/>
      <c r="K78" s="66" t="b">
        <f>IF(AND(LEN(CONCATENATE(REPT("0",11-LEN(B78)),B78))=11,SUM(IF(CONCATENATE(REPT("0",11-LEN(B78)),B78)=REPT({1;2;3;4;5;6;7;8;9},11),1,0))=0,SUM(IF(ISNUMBER(VALUE(MID(CONCATENATE(REPT("0",11-LEN(B78)),B78),{1;2;3;4;5;6;7;8;9;10;11},1))),0,1))=0),AND(IF(OR(11-(MOD(SUM(INT(MID(CONCATENATE(REPT("0",11-LEN(B78)),B78),{1;2;3;4;5;6;7;8;9},1))*({10;9;8;7;6;5;4;3;2})),11))=10,11-(MOD(SUM(INT(MID(CONCATENATE(REPT("0",11-LEN(B78)),B78),{1;2;3;4;5;6;7;8;9},1))*({10;9;8;7;6;5;4;3;2})),11))=11),0,11-(MOD(SUM(INT(MID(CONCATENATE(REPT("0",11-LEN(B78)),B78),{1;2;3;4;5;6;7;8;9},1))*({10;9;8;7;6;5;4;3;2})),11)))=INT(MID(CONCATENATE(REPT("0",11-LEN(B78)),B78),10,1)),IF(OR(11-(MOD(SUM(INT(MID(CONCATENATE(REPT("0",11-LEN(B78)),B78),{1;2;3;4;5;6;7;8;9;10},1))*({11;10;9;8;7;6;5;4;3;2})),11))=10,11-(MOD(SUM(INT(MID(CONCATENATE(REPT("0",11-LEN(B78)),B78),{1;2;3;4;5;6;7;8;9;10},1))*({11;10;9;8;7;6;5;4;3;2})),11))=11),0,11-(MOD(SUM(INT(MID(CONCATENATE(REPT("0",11-LEN(B78)),B78),{1;2;3;4;5;6;7;8;9;10},1))*({11;10;9;8;7;6;5;4;3;2})),11)))=INT(MID(CONCATENATE(REPT("0",11-LEN(B78)),B78),11,1))),FALSE)</f>
        <v>1</v>
      </c>
    </row>
    <row r="79" spans="1:11" x14ac:dyDescent="0.25">
      <c r="A79" s="176"/>
      <c r="B79" s="171"/>
      <c r="C79" s="174"/>
      <c r="D79" s="174"/>
      <c r="E79" s="174"/>
      <c r="F79" s="177"/>
      <c r="G79" s="174"/>
      <c r="H79" s="174"/>
      <c r="I79" s="174"/>
      <c r="K79" s="66" t="b">
        <f>IF(AND(LEN(CONCATENATE(REPT("0",11-LEN(B79)),B79))=11,SUM(IF(CONCATENATE(REPT("0",11-LEN(B79)),B79)=REPT({1;2;3;4;5;6;7;8;9},11),1,0))=0,SUM(IF(ISNUMBER(VALUE(MID(CONCATENATE(REPT("0",11-LEN(B79)),B79),{1;2;3;4;5;6;7;8;9;10;11},1))),0,1))=0),AND(IF(OR(11-(MOD(SUM(INT(MID(CONCATENATE(REPT("0",11-LEN(B79)),B79),{1;2;3;4;5;6;7;8;9},1))*({10;9;8;7;6;5;4;3;2})),11))=10,11-(MOD(SUM(INT(MID(CONCATENATE(REPT("0",11-LEN(B79)),B79),{1;2;3;4;5;6;7;8;9},1))*({10;9;8;7;6;5;4;3;2})),11))=11),0,11-(MOD(SUM(INT(MID(CONCATENATE(REPT("0",11-LEN(B79)),B79),{1;2;3;4;5;6;7;8;9},1))*({10;9;8;7;6;5;4;3;2})),11)))=INT(MID(CONCATENATE(REPT("0",11-LEN(B79)),B79),10,1)),IF(OR(11-(MOD(SUM(INT(MID(CONCATENATE(REPT("0",11-LEN(B79)),B79),{1;2;3;4;5;6;7;8;9;10},1))*({11;10;9;8;7;6;5;4;3;2})),11))=10,11-(MOD(SUM(INT(MID(CONCATENATE(REPT("0",11-LEN(B79)),B79),{1;2;3;4;5;6;7;8;9;10},1))*({11;10;9;8;7;6;5;4;3;2})),11))=11),0,11-(MOD(SUM(INT(MID(CONCATENATE(REPT("0",11-LEN(B79)),B79),{1;2;3;4;5;6;7;8;9;10},1))*({11;10;9;8;7;6;5;4;3;2})),11)))=INT(MID(CONCATENATE(REPT("0",11-LEN(B79)),B79),11,1))),FALSE)</f>
        <v>1</v>
      </c>
    </row>
    <row r="80" spans="1:11" x14ac:dyDescent="0.25">
      <c r="A80" s="176"/>
      <c r="B80" s="171"/>
      <c r="C80" s="174"/>
      <c r="D80" s="174"/>
      <c r="E80" s="174"/>
      <c r="F80" s="177"/>
      <c r="G80" s="174"/>
      <c r="H80" s="174"/>
      <c r="I80" s="174"/>
      <c r="K80" s="66" t="b">
        <f>IF(AND(LEN(CONCATENATE(REPT("0",11-LEN(B80)),B80))=11,SUM(IF(CONCATENATE(REPT("0",11-LEN(B80)),B80)=REPT({1;2;3;4;5;6;7;8;9},11),1,0))=0,SUM(IF(ISNUMBER(VALUE(MID(CONCATENATE(REPT("0",11-LEN(B80)),B80),{1;2;3;4;5;6;7;8;9;10;11},1))),0,1))=0),AND(IF(OR(11-(MOD(SUM(INT(MID(CONCATENATE(REPT("0",11-LEN(B80)),B80),{1;2;3;4;5;6;7;8;9},1))*({10;9;8;7;6;5;4;3;2})),11))=10,11-(MOD(SUM(INT(MID(CONCATENATE(REPT("0",11-LEN(B80)),B80),{1;2;3;4;5;6;7;8;9},1))*({10;9;8;7;6;5;4;3;2})),11))=11),0,11-(MOD(SUM(INT(MID(CONCATENATE(REPT("0",11-LEN(B80)),B80),{1;2;3;4;5;6;7;8;9},1))*({10;9;8;7;6;5;4;3;2})),11)))=INT(MID(CONCATENATE(REPT("0",11-LEN(B80)),B80),10,1)),IF(OR(11-(MOD(SUM(INT(MID(CONCATENATE(REPT("0",11-LEN(B80)),B80),{1;2;3;4;5;6;7;8;9;10},1))*({11;10;9;8;7;6;5;4;3;2})),11))=10,11-(MOD(SUM(INT(MID(CONCATENATE(REPT("0",11-LEN(B80)),B80),{1;2;3;4;5;6;7;8;9;10},1))*({11;10;9;8;7;6;5;4;3;2})),11))=11),0,11-(MOD(SUM(INT(MID(CONCATENATE(REPT("0",11-LEN(B80)),B80),{1;2;3;4;5;6;7;8;9;10},1))*({11;10;9;8;7;6;5;4;3;2})),11)))=INT(MID(CONCATENATE(REPT("0",11-LEN(B80)),B80),11,1))),FALSE)</f>
        <v>1</v>
      </c>
    </row>
    <row r="81" spans="1:11" x14ac:dyDescent="0.25">
      <c r="A81" s="176"/>
      <c r="B81" s="171"/>
      <c r="C81" s="174"/>
      <c r="D81" s="174"/>
      <c r="E81" s="174"/>
      <c r="F81" s="177"/>
      <c r="G81" s="174"/>
      <c r="H81" s="174"/>
      <c r="I81" s="174"/>
      <c r="K81" s="66" t="b">
        <f>IF(AND(LEN(CONCATENATE(REPT("0",11-LEN(B81)),B81))=11,SUM(IF(CONCATENATE(REPT("0",11-LEN(B81)),B81)=REPT({1;2;3;4;5;6;7;8;9},11),1,0))=0,SUM(IF(ISNUMBER(VALUE(MID(CONCATENATE(REPT("0",11-LEN(B81)),B81),{1;2;3;4;5;6;7;8;9;10;11},1))),0,1))=0),AND(IF(OR(11-(MOD(SUM(INT(MID(CONCATENATE(REPT("0",11-LEN(B81)),B81),{1;2;3;4;5;6;7;8;9},1))*({10;9;8;7;6;5;4;3;2})),11))=10,11-(MOD(SUM(INT(MID(CONCATENATE(REPT("0",11-LEN(B81)),B81),{1;2;3;4;5;6;7;8;9},1))*({10;9;8;7;6;5;4;3;2})),11))=11),0,11-(MOD(SUM(INT(MID(CONCATENATE(REPT("0",11-LEN(B81)),B81),{1;2;3;4;5;6;7;8;9},1))*({10;9;8;7;6;5;4;3;2})),11)))=INT(MID(CONCATENATE(REPT("0",11-LEN(B81)),B81),10,1)),IF(OR(11-(MOD(SUM(INT(MID(CONCATENATE(REPT("0",11-LEN(B81)),B81),{1;2;3;4;5;6;7;8;9;10},1))*({11;10;9;8;7;6;5;4;3;2})),11))=10,11-(MOD(SUM(INT(MID(CONCATENATE(REPT("0",11-LEN(B81)),B81),{1;2;3;4;5;6;7;8;9;10},1))*({11;10;9;8;7;6;5;4;3;2})),11))=11),0,11-(MOD(SUM(INT(MID(CONCATENATE(REPT("0",11-LEN(B81)),B81),{1;2;3;4;5;6;7;8;9;10},1))*({11;10;9;8;7;6;5;4;3;2})),11)))=INT(MID(CONCATENATE(REPT("0",11-LEN(B81)),B81),11,1))),FALSE)</f>
        <v>1</v>
      </c>
    </row>
    <row r="82" spans="1:11" x14ac:dyDescent="0.25">
      <c r="A82" s="176"/>
      <c r="B82" s="171"/>
      <c r="C82" s="174"/>
      <c r="D82" s="174"/>
      <c r="E82" s="174"/>
      <c r="F82" s="177"/>
      <c r="G82" s="174"/>
      <c r="H82" s="174"/>
      <c r="I82" s="174"/>
      <c r="K82" s="66" t="b">
        <f>IF(AND(LEN(CONCATENATE(REPT("0",11-LEN(B82)),B82))=11,SUM(IF(CONCATENATE(REPT("0",11-LEN(B82)),B82)=REPT({1;2;3;4;5;6;7;8;9},11),1,0))=0,SUM(IF(ISNUMBER(VALUE(MID(CONCATENATE(REPT("0",11-LEN(B82)),B82),{1;2;3;4;5;6;7;8;9;10;11},1))),0,1))=0),AND(IF(OR(11-(MOD(SUM(INT(MID(CONCATENATE(REPT("0",11-LEN(B82)),B82),{1;2;3;4;5;6;7;8;9},1))*({10;9;8;7;6;5;4;3;2})),11))=10,11-(MOD(SUM(INT(MID(CONCATENATE(REPT("0",11-LEN(B82)),B82),{1;2;3;4;5;6;7;8;9},1))*({10;9;8;7;6;5;4;3;2})),11))=11),0,11-(MOD(SUM(INT(MID(CONCATENATE(REPT("0",11-LEN(B82)),B82),{1;2;3;4;5;6;7;8;9},1))*({10;9;8;7;6;5;4;3;2})),11)))=INT(MID(CONCATENATE(REPT("0",11-LEN(B82)),B82),10,1)),IF(OR(11-(MOD(SUM(INT(MID(CONCATENATE(REPT("0",11-LEN(B82)),B82),{1;2;3;4;5;6;7;8;9;10},1))*({11;10;9;8;7;6;5;4;3;2})),11))=10,11-(MOD(SUM(INT(MID(CONCATENATE(REPT("0",11-LEN(B82)),B82),{1;2;3;4;5;6;7;8;9;10},1))*({11;10;9;8;7;6;5;4;3;2})),11))=11),0,11-(MOD(SUM(INT(MID(CONCATENATE(REPT("0",11-LEN(B82)),B82),{1;2;3;4;5;6;7;8;9;10},1))*({11;10;9;8;7;6;5;4;3;2})),11)))=INT(MID(CONCATENATE(REPT("0",11-LEN(B82)),B82),11,1))),FALSE)</f>
        <v>1</v>
      </c>
    </row>
    <row r="83" spans="1:11" x14ac:dyDescent="0.25">
      <c r="A83" s="176"/>
      <c r="B83" s="171"/>
      <c r="C83" s="174"/>
      <c r="D83" s="174"/>
      <c r="E83" s="174"/>
      <c r="F83" s="177"/>
      <c r="G83" s="174"/>
      <c r="H83" s="174"/>
      <c r="I83" s="174"/>
      <c r="K83" s="66" t="b">
        <f>IF(AND(LEN(CONCATENATE(REPT("0",11-LEN(B83)),B83))=11,SUM(IF(CONCATENATE(REPT("0",11-LEN(B83)),B83)=REPT({1;2;3;4;5;6;7;8;9},11),1,0))=0,SUM(IF(ISNUMBER(VALUE(MID(CONCATENATE(REPT("0",11-LEN(B83)),B83),{1;2;3;4;5;6;7;8;9;10;11},1))),0,1))=0),AND(IF(OR(11-(MOD(SUM(INT(MID(CONCATENATE(REPT("0",11-LEN(B83)),B83),{1;2;3;4;5;6;7;8;9},1))*({10;9;8;7;6;5;4;3;2})),11))=10,11-(MOD(SUM(INT(MID(CONCATENATE(REPT("0",11-LEN(B83)),B83),{1;2;3;4;5;6;7;8;9},1))*({10;9;8;7;6;5;4;3;2})),11))=11),0,11-(MOD(SUM(INT(MID(CONCATENATE(REPT("0",11-LEN(B83)),B83),{1;2;3;4;5;6;7;8;9},1))*({10;9;8;7;6;5;4;3;2})),11)))=INT(MID(CONCATENATE(REPT("0",11-LEN(B83)),B83),10,1)),IF(OR(11-(MOD(SUM(INT(MID(CONCATENATE(REPT("0",11-LEN(B83)),B83),{1;2;3;4;5;6;7;8;9;10},1))*({11;10;9;8;7;6;5;4;3;2})),11))=10,11-(MOD(SUM(INT(MID(CONCATENATE(REPT("0",11-LEN(B83)),B83),{1;2;3;4;5;6;7;8;9;10},1))*({11;10;9;8;7;6;5;4;3;2})),11))=11),0,11-(MOD(SUM(INT(MID(CONCATENATE(REPT("0",11-LEN(B83)),B83),{1;2;3;4;5;6;7;8;9;10},1))*({11;10;9;8;7;6;5;4;3;2})),11)))=INT(MID(CONCATENATE(REPT("0",11-LEN(B83)),B83),11,1))),FALSE)</f>
        <v>1</v>
      </c>
    </row>
    <row r="84" spans="1:11" x14ac:dyDescent="0.25">
      <c r="A84" s="176"/>
      <c r="B84" s="171"/>
      <c r="C84" s="174"/>
      <c r="D84" s="174"/>
      <c r="E84" s="174"/>
      <c r="F84" s="177"/>
      <c r="G84" s="174"/>
      <c r="H84" s="174"/>
      <c r="I84" s="174"/>
      <c r="K84" s="66" t="b">
        <f>IF(AND(LEN(CONCATENATE(REPT("0",11-LEN(B84)),B84))=11,SUM(IF(CONCATENATE(REPT("0",11-LEN(B84)),B84)=REPT({1;2;3;4;5;6;7;8;9},11),1,0))=0,SUM(IF(ISNUMBER(VALUE(MID(CONCATENATE(REPT("0",11-LEN(B84)),B84),{1;2;3;4;5;6;7;8;9;10;11},1))),0,1))=0),AND(IF(OR(11-(MOD(SUM(INT(MID(CONCATENATE(REPT("0",11-LEN(B84)),B84),{1;2;3;4;5;6;7;8;9},1))*({10;9;8;7;6;5;4;3;2})),11))=10,11-(MOD(SUM(INT(MID(CONCATENATE(REPT("0",11-LEN(B84)),B84),{1;2;3;4;5;6;7;8;9},1))*({10;9;8;7;6;5;4;3;2})),11))=11),0,11-(MOD(SUM(INT(MID(CONCATENATE(REPT("0",11-LEN(B84)),B84),{1;2;3;4;5;6;7;8;9},1))*({10;9;8;7;6;5;4;3;2})),11)))=INT(MID(CONCATENATE(REPT("0",11-LEN(B84)),B84),10,1)),IF(OR(11-(MOD(SUM(INT(MID(CONCATENATE(REPT("0",11-LEN(B84)),B84),{1;2;3;4;5;6;7;8;9;10},1))*({11;10;9;8;7;6;5;4;3;2})),11))=10,11-(MOD(SUM(INT(MID(CONCATENATE(REPT("0",11-LEN(B84)),B84),{1;2;3;4;5;6;7;8;9;10},1))*({11;10;9;8;7;6;5;4;3;2})),11))=11),0,11-(MOD(SUM(INT(MID(CONCATENATE(REPT("0",11-LEN(B84)),B84),{1;2;3;4;5;6;7;8;9;10},1))*({11;10;9;8;7;6;5;4;3;2})),11)))=INT(MID(CONCATENATE(REPT("0",11-LEN(B84)),B84),11,1))),FALSE)</f>
        <v>1</v>
      </c>
    </row>
    <row r="85" spans="1:11" x14ac:dyDescent="0.25">
      <c r="A85" s="176"/>
      <c r="B85" s="171"/>
      <c r="C85" s="174"/>
      <c r="D85" s="174"/>
      <c r="E85" s="174"/>
      <c r="F85" s="177"/>
      <c r="G85" s="174"/>
      <c r="H85" s="174"/>
      <c r="I85" s="174"/>
      <c r="K85" s="66" t="b">
        <f>IF(AND(LEN(CONCATENATE(REPT("0",11-LEN(B85)),B85))=11,SUM(IF(CONCATENATE(REPT("0",11-LEN(B85)),B85)=REPT({1;2;3;4;5;6;7;8;9},11),1,0))=0,SUM(IF(ISNUMBER(VALUE(MID(CONCATENATE(REPT("0",11-LEN(B85)),B85),{1;2;3;4;5;6;7;8;9;10;11},1))),0,1))=0),AND(IF(OR(11-(MOD(SUM(INT(MID(CONCATENATE(REPT("0",11-LEN(B85)),B85),{1;2;3;4;5;6;7;8;9},1))*({10;9;8;7;6;5;4;3;2})),11))=10,11-(MOD(SUM(INT(MID(CONCATENATE(REPT("0",11-LEN(B85)),B85),{1;2;3;4;5;6;7;8;9},1))*({10;9;8;7;6;5;4;3;2})),11))=11),0,11-(MOD(SUM(INT(MID(CONCATENATE(REPT("0",11-LEN(B85)),B85),{1;2;3;4;5;6;7;8;9},1))*({10;9;8;7;6;5;4;3;2})),11)))=INT(MID(CONCATENATE(REPT("0",11-LEN(B85)),B85),10,1)),IF(OR(11-(MOD(SUM(INT(MID(CONCATENATE(REPT("0",11-LEN(B85)),B85),{1;2;3;4;5;6;7;8;9;10},1))*({11;10;9;8;7;6;5;4;3;2})),11))=10,11-(MOD(SUM(INT(MID(CONCATENATE(REPT("0",11-LEN(B85)),B85),{1;2;3;4;5;6;7;8;9;10},1))*({11;10;9;8;7;6;5;4;3;2})),11))=11),0,11-(MOD(SUM(INT(MID(CONCATENATE(REPT("0",11-LEN(B85)),B85),{1;2;3;4;5;6;7;8;9;10},1))*({11;10;9;8;7;6;5;4;3;2})),11)))=INT(MID(CONCATENATE(REPT("0",11-LEN(B85)),B85),11,1))),FALSE)</f>
        <v>1</v>
      </c>
    </row>
    <row r="86" spans="1:11" x14ac:dyDescent="0.25">
      <c r="A86" s="176"/>
      <c r="B86" s="171"/>
      <c r="C86" s="174"/>
      <c r="D86" s="174"/>
      <c r="E86" s="174"/>
      <c r="F86" s="177"/>
      <c r="G86" s="174"/>
      <c r="H86" s="174"/>
      <c r="I86" s="174"/>
      <c r="K86" s="66" t="b">
        <f>IF(AND(LEN(CONCATENATE(REPT("0",11-LEN(B86)),B86))=11,SUM(IF(CONCATENATE(REPT("0",11-LEN(B86)),B86)=REPT({1;2;3;4;5;6;7;8;9},11),1,0))=0,SUM(IF(ISNUMBER(VALUE(MID(CONCATENATE(REPT("0",11-LEN(B86)),B86),{1;2;3;4;5;6;7;8;9;10;11},1))),0,1))=0),AND(IF(OR(11-(MOD(SUM(INT(MID(CONCATENATE(REPT("0",11-LEN(B86)),B86),{1;2;3;4;5;6;7;8;9},1))*({10;9;8;7;6;5;4;3;2})),11))=10,11-(MOD(SUM(INT(MID(CONCATENATE(REPT("0",11-LEN(B86)),B86),{1;2;3;4;5;6;7;8;9},1))*({10;9;8;7;6;5;4;3;2})),11))=11),0,11-(MOD(SUM(INT(MID(CONCATENATE(REPT("0",11-LEN(B86)),B86),{1;2;3;4;5;6;7;8;9},1))*({10;9;8;7;6;5;4;3;2})),11)))=INT(MID(CONCATENATE(REPT("0",11-LEN(B86)),B86),10,1)),IF(OR(11-(MOD(SUM(INT(MID(CONCATENATE(REPT("0",11-LEN(B86)),B86),{1;2;3;4;5;6;7;8;9;10},1))*({11;10;9;8;7;6;5;4;3;2})),11))=10,11-(MOD(SUM(INT(MID(CONCATENATE(REPT("0",11-LEN(B86)),B86),{1;2;3;4;5;6;7;8;9;10},1))*({11;10;9;8;7;6;5;4;3;2})),11))=11),0,11-(MOD(SUM(INT(MID(CONCATENATE(REPT("0",11-LEN(B86)),B86),{1;2;3;4;5;6;7;8;9;10},1))*({11;10;9;8;7;6;5;4;3;2})),11)))=INT(MID(CONCATENATE(REPT("0",11-LEN(B86)),B86),11,1))),FALSE)</f>
        <v>1</v>
      </c>
    </row>
    <row r="87" spans="1:11" x14ac:dyDescent="0.25">
      <c r="A87" s="176"/>
      <c r="B87" s="171"/>
      <c r="C87" s="174"/>
      <c r="D87" s="174"/>
      <c r="E87" s="174"/>
      <c r="F87" s="177"/>
      <c r="G87" s="174"/>
      <c r="H87" s="174"/>
      <c r="I87" s="174"/>
      <c r="K87" s="66" t="b">
        <f>IF(AND(LEN(CONCATENATE(REPT("0",11-LEN(B87)),B87))=11,SUM(IF(CONCATENATE(REPT("0",11-LEN(B87)),B87)=REPT({1;2;3;4;5;6;7;8;9},11),1,0))=0,SUM(IF(ISNUMBER(VALUE(MID(CONCATENATE(REPT("0",11-LEN(B87)),B87),{1;2;3;4;5;6;7;8;9;10;11},1))),0,1))=0),AND(IF(OR(11-(MOD(SUM(INT(MID(CONCATENATE(REPT("0",11-LEN(B87)),B87),{1;2;3;4;5;6;7;8;9},1))*({10;9;8;7;6;5;4;3;2})),11))=10,11-(MOD(SUM(INT(MID(CONCATENATE(REPT("0",11-LEN(B87)),B87),{1;2;3;4;5;6;7;8;9},1))*({10;9;8;7;6;5;4;3;2})),11))=11),0,11-(MOD(SUM(INT(MID(CONCATENATE(REPT("0",11-LEN(B87)),B87),{1;2;3;4;5;6;7;8;9},1))*({10;9;8;7;6;5;4;3;2})),11)))=INT(MID(CONCATENATE(REPT("0",11-LEN(B87)),B87),10,1)),IF(OR(11-(MOD(SUM(INT(MID(CONCATENATE(REPT("0",11-LEN(B87)),B87),{1;2;3;4;5;6;7;8;9;10},1))*({11;10;9;8;7;6;5;4;3;2})),11))=10,11-(MOD(SUM(INT(MID(CONCATENATE(REPT("0",11-LEN(B87)),B87),{1;2;3;4;5;6;7;8;9;10},1))*({11;10;9;8;7;6;5;4;3;2})),11))=11),0,11-(MOD(SUM(INT(MID(CONCATENATE(REPT("0",11-LEN(B87)),B87),{1;2;3;4;5;6;7;8;9;10},1))*({11;10;9;8;7;6;5;4;3;2})),11)))=INT(MID(CONCATENATE(REPT("0",11-LEN(B87)),B87),11,1))),FALSE)</f>
        <v>1</v>
      </c>
    </row>
    <row r="88" spans="1:11" x14ac:dyDescent="0.25">
      <c r="A88" s="176"/>
      <c r="B88" s="171"/>
      <c r="C88" s="174"/>
      <c r="D88" s="174"/>
      <c r="E88" s="174"/>
      <c r="F88" s="177"/>
      <c r="G88" s="174"/>
      <c r="H88" s="174"/>
      <c r="I88" s="174"/>
      <c r="K88" s="66" t="b">
        <f>IF(AND(LEN(CONCATENATE(REPT("0",11-LEN(B88)),B88))=11,SUM(IF(CONCATENATE(REPT("0",11-LEN(B88)),B88)=REPT({1;2;3;4;5;6;7;8;9},11),1,0))=0,SUM(IF(ISNUMBER(VALUE(MID(CONCATENATE(REPT("0",11-LEN(B88)),B88),{1;2;3;4;5;6;7;8;9;10;11},1))),0,1))=0),AND(IF(OR(11-(MOD(SUM(INT(MID(CONCATENATE(REPT("0",11-LEN(B88)),B88),{1;2;3;4;5;6;7;8;9},1))*({10;9;8;7;6;5;4;3;2})),11))=10,11-(MOD(SUM(INT(MID(CONCATENATE(REPT("0",11-LEN(B88)),B88),{1;2;3;4;5;6;7;8;9},1))*({10;9;8;7;6;5;4;3;2})),11))=11),0,11-(MOD(SUM(INT(MID(CONCATENATE(REPT("0",11-LEN(B88)),B88),{1;2;3;4;5;6;7;8;9},1))*({10;9;8;7;6;5;4;3;2})),11)))=INT(MID(CONCATENATE(REPT("0",11-LEN(B88)),B88),10,1)),IF(OR(11-(MOD(SUM(INT(MID(CONCATENATE(REPT("0",11-LEN(B88)),B88),{1;2;3;4;5;6;7;8;9;10},1))*({11;10;9;8;7;6;5;4;3;2})),11))=10,11-(MOD(SUM(INT(MID(CONCATENATE(REPT("0",11-LEN(B88)),B88),{1;2;3;4;5;6;7;8;9;10},1))*({11;10;9;8;7;6;5;4;3;2})),11))=11),0,11-(MOD(SUM(INT(MID(CONCATENATE(REPT("0",11-LEN(B88)),B88),{1;2;3;4;5;6;7;8;9;10},1))*({11;10;9;8;7;6;5;4;3;2})),11)))=INT(MID(CONCATENATE(REPT("0",11-LEN(B88)),B88),11,1))),FALSE)</f>
        <v>1</v>
      </c>
    </row>
    <row r="89" spans="1:11" x14ac:dyDescent="0.25">
      <c r="A89" s="176"/>
      <c r="B89" s="171"/>
      <c r="C89" s="174"/>
      <c r="D89" s="174"/>
      <c r="E89" s="174"/>
      <c r="F89" s="177"/>
      <c r="G89" s="174"/>
      <c r="H89" s="174"/>
      <c r="I89" s="174"/>
      <c r="K89" s="66" t="b">
        <f>IF(AND(LEN(CONCATENATE(REPT("0",11-LEN(B89)),B89))=11,SUM(IF(CONCATENATE(REPT("0",11-LEN(B89)),B89)=REPT({1;2;3;4;5;6;7;8;9},11),1,0))=0,SUM(IF(ISNUMBER(VALUE(MID(CONCATENATE(REPT("0",11-LEN(B89)),B89),{1;2;3;4;5;6;7;8;9;10;11},1))),0,1))=0),AND(IF(OR(11-(MOD(SUM(INT(MID(CONCATENATE(REPT("0",11-LEN(B89)),B89),{1;2;3;4;5;6;7;8;9},1))*({10;9;8;7;6;5;4;3;2})),11))=10,11-(MOD(SUM(INT(MID(CONCATENATE(REPT("0",11-LEN(B89)),B89),{1;2;3;4;5;6;7;8;9},1))*({10;9;8;7;6;5;4;3;2})),11))=11),0,11-(MOD(SUM(INT(MID(CONCATENATE(REPT("0",11-LEN(B89)),B89),{1;2;3;4;5;6;7;8;9},1))*({10;9;8;7;6;5;4;3;2})),11)))=INT(MID(CONCATENATE(REPT("0",11-LEN(B89)),B89),10,1)),IF(OR(11-(MOD(SUM(INT(MID(CONCATENATE(REPT("0",11-LEN(B89)),B89),{1;2;3;4;5;6;7;8;9;10},1))*({11;10;9;8;7;6;5;4;3;2})),11))=10,11-(MOD(SUM(INT(MID(CONCATENATE(REPT("0",11-LEN(B89)),B89),{1;2;3;4;5;6;7;8;9;10},1))*({11;10;9;8;7;6;5;4;3;2})),11))=11),0,11-(MOD(SUM(INT(MID(CONCATENATE(REPT("0",11-LEN(B89)),B89),{1;2;3;4;5;6;7;8;9;10},1))*({11;10;9;8;7;6;5;4;3;2})),11)))=INT(MID(CONCATENATE(REPT("0",11-LEN(B89)),B89),11,1))),FALSE)</f>
        <v>1</v>
      </c>
    </row>
    <row r="90" spans="1:11" x14ac:dyDescent="0.25">
      <c r="A90" s="176"/>
      <c r="B90" s="171"/>
      <c r="C90" s="174"/>
      <c r="D90" s="174"/>
      <c r="E90" s="174"/>
      <c r="F90" s="177"/>
      <c r="G90" s="174"/>
      <c r="H90" s="174"/>
      <c r="I90" s="174"/>
      <c r="K90" s="66" t="b">
        <f>IF(AND(LEN(CONCATENATE(REPT("0",11-LEN(B90)),B90))=11,SUM(IF(CONCATENATE(REPT("0",11-LEN(B90)),B90)=REPT({1;2;3;4;5;6;7;8;9},11),1,0))=0,SUM(IF(ISNUMBER(VALUE(MID(CONCATENATE(REPT("0",11-LEN(B90)),B90),{1;2;3;4;5;6;7;8;9;10;11},1))),0,1))=0),AND(IF(OR(11-(MOD(SUM(INT(MID(CONCATENATE(REPT("0",11-LEN(B90)),B90),{1;2;3;4;5;6;7;8;9},1))*({10;9;8;7;6;5;4;3;2})),11))=10,11-(MOD(SUM(INT(MID(CONCATENATE(REPT("0",11-LEN(B90)),B90),{1;2;3;4;5;6;7;8;9},1))*({10;9;8;7;6;5;4;3;2})),11))=11),0,11-(MOD(SUM(INT(MID(CONCATENATE(REPT("0",11-LEN(B90)),B90),{1;2;3;4;5;6;7;8;9},1))*({10;9;8;7;6;5;4;3;2})),11)))=INT(MID(CONCATENATE(REPT("0",11-LEN(B90)),B90),10,1)),IF(OR(11-(MOD(SUM(INT(MID(CONCATENATE(REPT("0",11-LEN(B90)),B90),{1;2;3;4;5;6;7;8;9;10},1))*({11;10;9;8;7;6;5;4;3;2})),11))=10,11-(MOD(SUM(INT(MID(CONCATENATE(REPT("0",11-LEN(B90)),B90),{1;2;3;4;5;6;7;8;9;10},1))*({11;10;9;8;7;6;5;4;3;2})),11))=11),0,11-(MOD(SUM(INT(MID(CONCATENATE(REPT("0",11-LEN(B90)),B90),{1;2;3;4;5;6;7;8;9;10},1))*({11;10;9;8;7;6;5;4;3;2})),11)))=INT(MID(CONCATENATE(REPT("0",11-LEN(B90)),B90),11,1))),FALSE)</f>
        <v>1</v>
      </c>
    </row>
    <row r="91" spans="1:11" x14ac:dyDescent="0.25">
      <c r="A91" s="176"/>
      <c r="B91" s="171"/>
      <c r="C91" s="174"/>
      <c r="D91" s="174"/>
      <c r="E91" s="174"/>
      <c r="F91" s="177"/>
      <c r="G91" s="174"/>
      <c r="H91" s="174"/>
      <c r="I91" s="174"/>
      <c r="K91" s="66" t="b">
        <f>IF(AND(LEN(CONCATENATE(REPT("0",11-LEN(B91)),B91))=11,SUM(IF(CONCATENATE(REPT("0",11-LEN(B91)),B91)=REPT({1;2;3;4;5;6;7;8;9},11),1,0))=0,SUM(IF(ISNUMBER(VALUE(MID(CONCATENATE(REPT("0",11-LEN(B91)),B91),{1;2;3;4;5;6;7;8;9;10;11},1))),0,1))=0),AND(IF(OR(11-(MOD(SUM(INT(MID(CONCATENATE(REPT("0",11-LEN(B91)),B91),{1;2;3;4;5;6;7;8;9},1))*({10;9;8;7;6;5;4;3;2})),11))=10,11-(MOD(SUM(INT(MID(CONCATENATE(REPT("0",11-LEN(B91)),B91),{1;2;3;4;5;6;7;8;9},1))*({10;9;8;7;6;5;4;3;2})),11))=11),0,11-(MOD(SUM(INT(MID(CONCATENATE(REPT("0",11-LEN(B91)),B91),{1;2;3;4;5;6;7;8;9},1))*({10;9;8;7;6;5;4;3;2})),11)))=INT(MID(CONCATENATE(REPT("0",11-LEN(B91)),B91),10,1)),IF(OR(11-(MOD(SUM(INT(MID(CONCATENATE(REPT("0",11-LEN(B91)),B91),{1;2;3;4;5;6;7;8;9;10},1))*({11;10;9;8;7;6;5;4;3;2})),11))=10,11-(MOD(SUM(INT(MID(CONCATENATE(REPT("0",11-LEN(B91)),B91),{1;2;3;4;5;6;7;8;9;10},1))*({11;10;9;8;7;6;5;4;3;2})),11))=11),0,11-(MOD(SUM(INT(MID(CONCATENATE(REPT("0",11-LEN(B91)),B91),{1;2;3;4;5;6;7;8;9;10},1))*({11;10;9;8;7;6;5;4;3;2})),11)))=INT(MID(CONCATENATE(REPT("0",11-LEN(B91)),B91),11,1))),FALSE)</f>
        <v>1</v>
      </c>
    </row>
    <row r="92" spans="1:11" x14ac:dyDescent="0.25">
      <c r="A92" s="176"/>
      <c r="B92" s="171"/>
      <c r="C92" s="174"/>
      <c r="D92" s="174"/>
      <c r="E92" s="174"/>
      <c r="F92" s="177"/>
      <c r="G92" s="174"/>
      <c r="H92" s="174"/>
      <c r="I92" s="174"/>
      <c r="K92" s="66" t="b">
        <f>IF(AND(LEN(CONCATENATE(REPT("0",11-LEN(B92)),B92))=11,SUM(IF(CONCATENATE(REPT("0",11-LEN(B92)),B92)=REPT({1;2;3;4;5;6;7;8;9},11),1,0))=0,SUM(IF(ISNUMBER(VALUE(MID(CONCATENATE(REPT("0",11-LEN(B92)),B92),{1;2;3;4;5;6;7;8;9;10;11},1))),0,1))=0),AND(IF(OR(11-(MOD(SUM(INT(MID(CONCATENATE(REPT("0",11-LEN(B92)),B92),{1;2;3;4;5;6;7;8;9},1))*({10;9;8;7;6;5;4;3;2})),11))=10,11-(MOD(SUM(INT(MID(CONCATENATE(REPT("0",11-LEN(B92)),B92),{1;2;3;4;5;6;7;8;9},1))*({10;9;8;7;6;5;4;3;2})),11))=11),0,11-(MOD(SUM(INT(MID(CONCATENATE(REPT("0",11-LEN(B92)),B92),{1;2;3;4;5;6;7;8;9},1))*({10;9;8;7;6;5;4;3;2})),11)))=INT(MID(CONCATENATE(REPT("0",11-LEN(B92)),B92),10,1)),IF(OR(11-(MOD(SUM(INT(MID(CONCATENATE(REPT("0",11-LEN(B92)),B92),{1;2;3;4;5;6;7;8;9;10},1))*({11;10;9;8;7;6;5;4;3;2})),11))=10,11-(MOD(SUM(INT(MID(CONCATENATE(REPT("0",11-LEN(B92)),B92),{1;2;3;4;5;6;7;8;9;10},1))*({11;10;9;8;7;6;5;4;3;2})),11))=11),0,11-(MOD(SUM(INT(MID(CONCATENATE(REPT("0",11-LEN(B92)),B92),{1;2;3;4;5;6;7;8;9;10},1))*({11;10;9;8;7;6;5;4;3;2})),11)))=INT(MID(CONCATENATE(REPT("0",11-LEN(B92)),B92),11,1))),FALSE)</f>
        <v>1</v>
      </c>
    </row>
    <row r="93" spans="1:11" x14ac:dyDescent="0.25">
      <c r="A93" s="176"/>
      <c r="B93" s="171"/>
      <c r="C93" s="174"/>
      <c r="D93" s="174"/>
      <c r="E93" s="174"/>
      <c r="F93" s="177"/>
      <c r="G93" s="174"/>
      <c r="H93" s="174"/>
      <c r="I93" s="174"/>
      <c r="K93" s="66" t="b">
        <f>IF(AND(LEN(CONCATENATE(REPT("0",11-LEN(B93)),B93))=11,SUM(IF(CONCATENATE(REPT("0",11-LEN(B93)),B93)=REPT({1;2;3;4;5;6;7;8;9},11),1,0))=0,SUM(IF(ISNUMBER(VALUE(MID(CONCATENATE(REPT("0",11-LEN(B93)),B93),{1;2;3;4;5;6;7;8;9;10;11},1))),0,1))=0),AND(IF(OR(11-(MOD(SUM(INT(MID(CONCATENATE(REPT("0",11-LEN(B93)),B93),{1;2;3;4;5;6;7;8;9},1))*({10;9;8;7;6;5;4;3;2})),11))=10,11-(MOD(SUM(INT(MID(CONCATENATE(REPT("0",11-LEN(B93)),B93),{1;2;3;4;5;6;7;8;9},1))*({10;9;8;7;6;5;4;3;2})),11))=11),0,11-(MOD(SUM(INT(MID(CONCATENATE(REPT("0",11-LEN(B93)),B93),{1;2;3;4;5;6;7;8;9},1))*({10;9;8;7;6;5;4;3;2})),11)))=INT(MID(CONCATENATE(REPT("0",11-LEN(B93)),B93),10,1)),IF(OR(11-(MOD(SUM(INT(MID(CONCATENATE(REPT("0",11-LEN(B93)),B93),{1;2;3;4;5;6;7;8;9;10},1))*({11;10;9;8;7;6;5;4;3;2})),11))=10,11-(MOD(SUM(INT(MID(CONCATENATE(REPT("0",11-LEN(B93)),B93),{1;2;3;4;5;6;7;8;9;10},1))*({11;10;9;8;7;6;5;4;3;2})),11))=11),0,11-(MOD(SUM(INT(MID(CONCATENATE(REPT("0",11-LEN(B93)),B93),{1;2;3;4;5;6;7;8;9;10},1))*({11;10;9;8;7;6;5;4;3;2})),11)))=INT(MID(CONCATENATE(REPT("0",11-LEN(B93)),B93),11,1))),FALSE)</f>
        <v>1</v>
      </c>
    </row>
    <row r="94" spans="1:11" x14ac:dyDescent="0.25">
      <c r="A94" s="176"/>
      <c r="B94" s="171"/>
      <c r="C94" s="174"/>
      <c r="D94" s="174"/>
      <c r="E94" s="174"/>
      <c r="F94" s="177"/>
      <c r="G94" s="174"/>
      <c r="H94" s="174"/>
      <c r="I94" s="174"/>
      <c r="K94" s="66" t="b">
        <f>IF(AND(LEN(CONCATENATE(REPT("0",11-LEN(B94)),B94))=11,SUM(IF(CONCATENATE(REPT("0",11-LEN(B94)),B94)=REPT({1;2;3;4;5;6;7;8;9},11),1,0))=0,SUM(IF(ISNUMBER(VALUE(MID(CONCATENATE(REPT("0",11-LEN(B94)),B94),{1;2;3;4;5;6;7;8;9;10;11},1))),0,1))=0),AND(IF(OR(11-(MOD(SUM(INT(MID(CONCATENATE(REPT("0",11-LEN(B94)),B94),{1;2;3;4;5;6;7;8;9},1))*({10;9;8;7;6;5;4;3;2})),11))=10,11-(MOD(SUM(INT(MID(CONCATENATE(REPT("0",11-LEN(B94)),B94),{1;2;3;4;5;6;7;8;9},1))*({10;9;8;7;6;5;4;3;2})),11))=11),0,11-(MOD(SUM(INT(MID(CONCATENATE(REPT("0",11-LEN(B94)),B94),{1;2;3;4;5;6;7;8;9},1))*({10;9;8;7;6;5;4;3;2})),11)))=INT(MID(CONCATENATE(REPT("0",11-LEN(B94)),B94),10,1)),IF(OR(11-(MOD(SUM(INT(MID(CONCATENATE(REPT("0",11-LEN(B94)),B94),{1;2;3;4;5;6;7;8;9;10},1))*({11;10;9;8;7;6;5;4;3;2})),11))=10,11-(MOD(SUM(INT(MID(CONCATENATE(REPT("0",11-LEN(B94)),B94),{1;2;3;4;5;6;7;8;9;10},1))*({11;10;9;8;7;6;5;4;3;2})),11))=11),0,11-(MOD(SUM(INT(MID(CONCATENATE(REPT("0",11-LEN(B94)),B94),{1;2;3;4;5;6;7;8;9;10},1))*({11;10;9;8;7;6;5;4;3;2})),11)))=INT(MID(CONCATENATE(REPT("0",11-LEN(B94)),B94),11,1))),FALSE)</f>
        <v>1</v>
      </c>
    </row>
    <row r="95" spans="1:11" x14ac:dyDescent="0.25">
      <c r="A95" s="176"/>
      <c r="B95" s="171"/>
      <c r="C95" s="174"/>
      <c r="D95" s="174"/>
      <c r="E95" s="174"/>
      <c r="F95" s="177"/>
      <c r="G95" s="174"/>
      <c r="H95" s="174"/>
      <c r="I95" s="174"/>
      <c r="K95" s="66" t="b">
        <f>IF(AND(LEN(CONCATENATE(REPT("0",11-LEN(B95)),B95))=11,SUM(IF(CONCATENATE(REPT("0",11-LEN(B95)),B95)=REPT({1;2;3;4;5;6;7;8;9},11),1,0))=0,SUM(IF(ISNUMBER(VALUE(MID(CONCATENATE(REPT("0",11-LEN(B95)),B95),{1;2;3;4;5;6;7;8;9;10;11},1))),0,1))=0),AND(IF(OR(11-(MOD(SUM(INT(MID(CONCATENATE(REPT("0",11-LEN(B95)),B95),{1;2;3;4;5;6;7;8;9},1))*({10;9;8;7;6;5;4;3;2})),11))=10,11-(MOD(SUM(INT(MID(CONCATENATE(REPT("0",11-LEN(B95)),B95),{1;2;3;4;5;6;7;8;9},1))*({10;9;8;7;6;5;4;3;2})),11))=11),0,11-(MOD(SUM(INT(MID(CONCATENATE(REPT("0",11-LEN(B95)),B95),{1;2;3;4;5;6;7;8;9},1))*({10;9;8;7;6;5;4;3;2})),11)))=INT(MID(CONCATENATE(REPT("0",11-LEN(B95)),B95),10,1)),IF(OR(11-(MOD(SUM(INT(MID(CONCATENATE(REPT("0",11-LEN(B95)),B95),{1;2;3;4;5;6;7;8;9;10},1))*({11;10;9;8;7;6;5;4;3;2})),11))=10,11-(MOD(SUM(INT(MID(CONCATENATE(REPT("0",11-LEN(B95)),B95),{1;2;3;4;5;6;7;8;9;10},1))*({11;10;9;8;7;6;5;4;3;2})),11))=11),0,11-(MOD(SUM(INT(MID(CONCATENATE(REPT("0",11-LEN(B95)),B95),{1;2;3;4;5;6;7;8;9;10},1))*({11;10;9;8;7;6;5;4;3;2})),11)))=INT(MID(CONCATENATE(REPT("0",11-LEN(B95)),B95),11,1))),FALSE)</f>
        <v>1</v>
      </c>
    </row>
    <row r="96" spans="1:11" x14ac:dyDescent="0.25">
      <c r="A96" s="176"/>
      <c r="B96" s="171"/>
      <c r="C96" s="174"/>
      <c r="D96" s="174"/>
      <c r="E96" s="174"/>
      <c r="F96" s="177"/>
      <c r="G96" s="174"/>
      <c r="H96" s="174"/>
      <c r="I96" s="174"/>
      <c r="K96" s="66" t="b">
        <f>IF(AND(LEN(CONCATENATE(REPT("0",11-LEN(B96)),B96))=11,SUM(IF(CONCATENATE(REPT("0",11-LEN(B96)),B96)=REPT({1;2;3;4;5;6;7;8;9},11),1,0))=0,SUM(IF(ISNUMBER(VALUE(MID(CONCATENATE(REPT("0",11-LEN(B96)),B96),{1;2;3;4;5;6;7;8;9;10;11},1))),0,1))=0),AND(IF(OR(11-(MOD(SUM(INT(MID(CONCATENATE(REPT("0",11-LEN(B96)),B96),{1;2;3;4;5;6;7;8;9},1))*({10;9;8;7;6;5;4;3;2})),11))=10,11-(MOD(SUM(INT(MID(CONCATENATE(REPT("0",11-LEN(B96)),B96),{1;2;3;4;5;6;7;8;9},1))*({10;9;8;7;6;5;4;3;2})),11))=11),0,11-(MOD(SUM(INT(MID(CONCATENATE(REPT("0",11-LEN(B96)),B96),{1;2;3;4;5;6;7;8;9},1))*({10;9;8;7;6;5;4;3;2})),11)))=INT(MID(CONCATENATE(REPT("0",11-LEN(B96)),B96),10,1)),IF(OR(11-(MOD(SUM(INT(MID(CONCATENATE(REPT("0",11-LEN(B96)),B96),{1;2;3;4;5;6;7;8;9;10},1))*({11;10;9;8;7;6;5;4;3;2})),11))=10,11-(MOD(SUM(INT(MID(CONCATENATE(REPT("0",11-LEN(B96)),B96),{1;2;3;4;5;6;7;8;9;10},1))*({11;10;9;8;7;6;5;4;3;2})),11))=11),0,11-(MOD(SUM(INT(MID(CONCATENATE(REPT("0",11-LEN(B96)),B96),{1;2;3;4;5;6;7;8;9;10},1))*({11;10;9;8;7;6;5;4;3;2})),11)))=INT(MID(CONCATENATE(REPT("0",11-LEN(B96)),B96),11,1))),FALSE)</f>
        <v>1</v>
      </c>
    </row>
    <row r="97" spans="1:11" x14ac:dyDescent="0.25">
      <c r="A97" s="176"/>
      <c r="B97" s="171"/>
      <c r="C97" s="174"/>
      <c r="D97" s="174"/>
      <c r="E97" s="174"/>
      <c r="F97" s="177"/>
      <c r="G97" s="174"/>
      <c r="H97" s="174"/>
      <c r="I97" s="174"/>
      <c r="K97" s="66" t="b">
        <f>IF(AND(LEN(CONCATENATE(REPT("0",11-LEN(B97)),B97))=11,SUM(IF(CONCATENATE(REPT("0",11-LEN(B97)),B97)=REPT({1;2;3;4;5;6;7;8;9},11),1,0))=0,SUM(IF(ISNUMBER(VALUE(MID(CONCATENATE(REPT("0",11-LEN(B97)),B97),{1;2;3;4;5;6;7;8;9;10;11},1))),0,1))=0),AND(IF(OR(11-(MOD(SUM(INT(MID(CONCATENATE(REPT("0",11-LEN(B97)),B97),{1;2;3;4;5;6;7;8;9},1))*({10;9;8;7;6;5;4;3;2})),11))=10,11-(MOD(SUM(INT(MID(CONCATENATE(REPT("0",11-LEN(B97)),B97),{1;2;3;4;5;6;7;8;9},1))*({10;9;8;7;6;5;4;3;2})),11))=11),0,11-(MOD(SUM(INT(MID(CONCATENATE(REPT("0",11-LEN(B97)),B97),{1;2;3;4;5;6;7;8;9},1))*({10;9;8;7;6;5;4;3;2})),11)))=INT(MID(CONCATENATE(REPT("0",11-LEN(B97)),B97),10,1)),IF(OR(11-(MOD(SUM(INT(MID(CONCATENATE(REPT("0",11-LEN(B97)),B97),{1;2;3;4;5;6;7;8;9;10},1))*({11;10;9;8;7;6;5;4;3;2})),11))=10,11-(MOD(SUM(INT(MID(CONCATENATE(REPT("0",11-LEN(B97)),B97),{1;2;3;4;5;6;7;8;9;10},1))*({11;10;9;8;7;6;5;4;3;2})),11))=11),0,11-(MOD(SUM(INT(MID(CONCATENATE(REPT("0",11-LEN(B97)),B97),{1;2;3;4;5;6;7;8;9;10},1))*({11;10;9;8;7;6;5;4;3;2})),11)))=INT(MID(CONCATENATE(REPT("0",11-LEN(B97)),B97),11,1))),FALSE)</f>
        <v>1</v>
      </c>
    </row>
    <row r="98" spans="1:11" x14ac:dyDescent="0.25">
      <c r="A98" s="176"/>
      <c r="B98" s="171"/>
      <c r="C98" s="174"/>
      <c r="D98" s="174"/>
      <c r="E98" s="174"/>
      <c r="F98" s="177"/>
      <c r="G98" s="174"/>
      <c r="H98" s="174"/>
      <c r="I98" s="174"/>
      <c r="K98" s="66" t="b">
        <f>IF(AND(LEN(CONCATENATE(REPT("0",11-LEN(B98)),B98))=11,SUM(IF(CONCATENATE(REPT("0",11-LEN(B98)),B98)=REPT({1;2;3;4;5;6;7;8;9},11),1,0))=0,SUM(IF(ISNUMBER(VALUE(MID(CONCATENATE(REPT("0",11-LEN(B98)),B98),{1;2;3;4;5;6;7;8;9;10;11},1))),0,1))=0),AND(IF(OR(11-(MOD(SUM(INT(MID(CONCATENATE(REPT("0",11-LEN(B98)),B98),{1;2;3;4;5;6;7;8;9},1))*({10;9;8;7;6;5;4;3;2})),11))=10,11-(MOD(SUM(INT(MID(CONCATENATE(REPT("0",11-LEN(B98)),B98),{1;2;3;4;5;6;7;8;9},1))*({10;9;8;7;6;5;4;3;2})),11))=11),0,11-(MOD(SUM(INT(MID(CONCATENATE(REPT("0",11-LEN(B98)),B98),{1;2;3;4;5;6;7;8;9},1))*({10;9;8;7;6;5;4;3;2})),11)))=INT(MID(CONCATENATE(REPT("0",11-LEN(B98)),B98),10,1)),IF(OR(11-(MOD(SUM(INT(MID(CONCATENATE(REPT("0",11-LEN(B98)),B98),{1;2;3;4;5;6;7;8;9;10},1))*({11;10;9;8;7;6;5;4;3;2})),11))=10,11-(MOD(SUM(INT(MID(CONCATENATE(REPT("0",11-LEN(B98)),B98),{1;2;3;4;5;6;7;8;9;10},1))*({11;10;9;8;7;6;5;4;3;2})),11))=11),0,11-(MOD(SUM(INT(MID(CONCATENATE(REPT("0",11-LEN(B98)),B98),{1;2;3;4;5;6;7;8;9;10},1))*({11;10;9;8;7;6;5;4;3;2})),11)))=INT(MID(CONCATENATE(REPT("0",11-LEN(B98)),B98),11,1))),FALSE)</f>
        <v>1</v>
      </c>
    </row>
    <row r="99" spans="1:11" x14ac:dyDescent="0.25">
      <c r="A99" s="176"/>
      <c r="B99" s="171"/>
      <c r="C99" s="174"/>
      <c r="D99" s="174"/>
      <c r="E99" s="174"/>
      <c r="F99" s="177"/>
      <c r="G99" s="174"/>
      <c r="H99" s="174"/>
      <c r="I99" s="174"/>
      <c r="K99" s="66" t="b">
        <f>IF(AND(LEN(CONCATENATE(REPT("0",11-LEN(B99)),B99))=11,SUM(IF(CONCATENATE(REPT("0",11-LEN(B99)),B99)=REPT({1;2;3;4;5;6;7;8;9},11),1,0))=0,SUM(IF(ISNUMBER(VALUE(MID(CONCATENATE(REPT("0",11-LEN(B99)),B99),{1;2;3;4;5;6;7;8;9;10;11},1))),0,1))=0),AND(IF(OR(11-(MOD(SUM(INT(MID(CONCATENATE(REPT("0",11-LEN(B99)),B99),{1;2;3;4;5;6;7;8;9},1))*({10;9;8;7;6;5;4;3;2})),11))=10,11-(MOD(SUM(INT(MID(CONCATENATE(REPT("0",11-LEN(B99)),B99),{1;2;3;4;5;6;7;8;9},1))*({10;9;8;7;6;5;4;3;2})),11))=11),0,11-(MOD(SUM(INT(MID(CONCATENATE(REPT("0",11-LEN(B99)),B99),{1;2;3;4;5;6;7;8;9},1))*({10;9;8;7;6;5;4;3;2})),11)))=INT(MID(CONCATENATE(REPT("0",11-LEN(B99)),B99),10,1)),IF(OR(11-(MOD(SUM(INT(MID(CONCATENATE(REPT("0",11-LEN(B99)),B99),{1;2;3;4;5;6;7;8;9;10},1))*({11;10;9;8;7;6;5;4;3;2})),11))=10,11-(MOD(SUM(INT(MID(CONCATENATE(REPT("0",11-LEN(B99)),B99),{1;2;3;4;5;6;7;8;9;10},1))*({11;10;9;8;7;6;5;4;3;2})),11))=11),0,11-(MOD(SUM(INT(MID(CONCATENATE(REPT("0",11-LEN(B99)),B99),{1;2;3;4;5;6;7;8;9;10},1))*({11;10;9;8;7;6;5;4;3;2})),11)))=INT(MID(CONCATENATE(REPT("0",11-LEN(B99)),B99),11,1))),FALSE)</f>
        <v>1</v>
      </c>
    </row>
    <row r="100" spans="1:11" x14ac:dyDescent="0.25">
      <c r="A100" s="176"/>
      <c r="B100" s="171"/>
      <c r="C100" s="174"/>
      <c r="D100" s="174"/>
      <c r="E100" s="174"/>
      <c r="F100" s="177"/>
      <c r="G100" s="174"/>
      <c r="H100" s="174"/>
      <c r="I100" s="174"/>
      <c r="K100" s="66" t="b">
        <f>IF(AND(LEN(CONCATENATE(REPT("0",11-LEN(B100)),B100))=11,SUM(IF(CONCATENATE(REPT("0",11-LEN(B100)),B100)=REPT({1;2;3;4;5;6;7;8;9},11),1,0))=0,SUM(IF(ISNUMBER(VALUE(MID(CONCATENATE(REPT("0",11-LEN(B100)),B100),{1;2;3;4;5;6;7;8;9;10;11},1))),0,1))=0),AND(IF(OR(11-(MOD(SUM(INT(MID(CONCATENATE(REPT("0",11-LEN(B100)),B100),{1;2;3;4;5;6;7;8;9},1))*({10;9;8;7;6;5;4;3;2})),11))=10,11-(MOD(SUM(INT(MID(CONCATENATE(REPT("0",11-LEN(B100)),B100),{1;2;3;4;5;6;7;8;9},1))*({10;9;8;7;6;5;4;3;2})),11))=11),0,11-(MOD(SUM(INT(MID(CONCATENATE(REPT("0",11-LEN(B100)),B100),{1;2;3;4;5;6;7;8;9},1))*({10;9;8;7;6;5;4;3;2})),11)))=INT(MID(CONCATENATE(REPT("0",11-LEN(B100)),B100),10,1)),IF(OR(11-(MOD(SUM(INT(MID(CONCATENATE(REPT("0",11-LEN(B100)),B100),{1;2;3;4;5;6;7;8;9;10},1))*({11;10;9;8;7;6;5;4;3;2})),11))=10,11-(MOD(SUM(INT(MID(CONCATENATE(REPT("0",11-LEN(B100)),B100),{1;2;3;4;5;6;7;8;9;10},1))*({11;10;9;8;7;6;5;4;3;2})),11))=11),0,11-(MOD(SUM(INT(MID(CONCATENATE(REPT("0",11-LEN(B100)),B100),{1;2;3;4;5;6;7;8;9;10},1))*({11;10;9;8;7;6;5;4;3;2})),11)))=INT(MID(CONCATENATE(REPT("0",11-LEN(B100)),B100),11,1))),FALSE)</f>
        <v>1</v>
      </c>
    </row>
    <row r="101" spans="1:11" x14ac:dyDescent="0.25">
      <c r="A101" s="176"/>
      <c r="B101" s="171"/>
      <c r="C101" s="174"/>
      <c r="D101" s="174"/>
      <c r="E101" s="174"/>
      <c r="F101" s="177"/>
      <c r="G101" s="174"/>
      <c r="H101" s="174"/>
      <c r="I101" s="174"/>
      <c r="K101" s="66" t="b">
        <f>IF(AND(LEN(CONCATENATE(REPT("0",11-LEN(B101)),B101))=11,SUM(IF(CONCATENATE(REPT("0",11-LEN(B101)),B101)=REPT({1;2;3;4;5;6;7;8;9},11),1,0))=0,SUM(IF(ISNUMBER(VALUE(MID(CONCATENATE(REPT("0",11-LEN(B101)),B101),{1;2;3;4;5;6;7;8;9;10;11},1))),0,1))=0),AND(IF(OR(11-(MOD(SUM(INT(MID(CONCATENATE(REPT("0",11-LEN(B101)),B101),{1;2;3;4;5;6;7;8;9},1))*({10;9;8;7;6;5;4;3;2})),11))=10,11-(MOD(SUM(INT(MID(CONCATENATE(REPT("0",11-LEN(B101)),B101),{1;2;3;4;5;6;7;8;9},1))*({10;9;8;7;6;5;4;3;2})),11))=11),0,11-(MOD(SUM(INT(MID(CONCATENATE(REPT("0",11-LEN(B101)),B101),{1;2;3;4;5;6;7;8;9},1))*({10;9;8;7;6;5;4;3;2})),11)))=INT(MID(CONCATENATE(REPT("0",11-LEN(B101)),B101),10,1)),IF(OR(11-(MOD(SUM(INT(MID(CONCATENATE(REPT("0",11-LEN(B101)),B101),{1;2;3;4;5;6;7;8;9;10},1))*({11;10;9;8;7;6;5;4;3;2})),11))=10,11-(MOD(SUM(INT(MID(CONCATENATE(REPT("0",11-LEN(B101)),B101),{1;2;3;4;5;6;7;8;9;10},1))*({11;10;9;8;7;6;5;4;3;2})),11))=11),0,11-(MOD(SUM(INT(MID(CONCATENATE(REPT("0",11-LEN(B101)),B101),{1;2;3;4;5;6;7;8;9;10},1))*({11;10;9;8;7;6;5;4;3;2})),11)))=INT(MID(CONCATENATE(REPT("0",11-LEN(B101)),B101),11,1))),FALSE)</f>
        <v>1</v>
      </c>
    </row>
    <row r="102" spans="1:11" x14ac:dyDescent="0.25">
      <c r="A102" s="176"/>
      <c r="B102" s="171"/>
      <c r="C102" s="174"/>
      <c r="D102" s="174"/>
      <c r="E102" s="174"/>
      <c r="F102" s="177"/>
      <c r="G102" s="174"/>
      <c r="H102" s="174"/>
      <c r="I102" s="174"/>
      <c r="K102" s="66" t="b">
        <f>IF(AND(LEN(CONCATENATE(REPT("0",11-LEN(B102)),B102))=11,SUM(IF(CONCATENATE(REPT("0",11-LEN(B102)),B102)=REPT({1;2;3;4;5;6;7;8;9},11),1,0))=0,SUM(IF(ISNUMBER(VALUE(MID(CONCATENATE(REPT("0",11-LEN(B102)),B102),{1;2;3;4;5;6;7;8;9;10;11},1))),0,1))=0),AND(IF(OR(11-(MOD(SUM(INT(MID(CONCATENATE(REPT("0",11-LEN(B102)),B102),{1;2;3;4;5;6;7;8;9},1))*({10;9;8;7;6;5;4;3;2})),11))=10,11-(MOD(SUM(INT(MID(CONCATENATE(REPT("0",11-LEN(B102)),B102),{1;2;3;4;5;6;7;8;9},1))*({10;9;8;7;6;5;4;3;2})),11))=11),0,11-(MOD(SUM(INT(MID(CONCATENATE(REPT("0",11-LEN(B102)),B102),{1;2;3;4;5;6;7;8;9},1))*({10;9;8;7;6;5;4;3;2})),11)))=INT(MID(CONCATENATE(REPT("0",11-LEN(B102)),B102),10,1)),IF(OR(11-(MOD(SUM(INT(MID(CONCATENATE(REPT("0",11-LEN(B102)),B102),{1;2;3;4;5;6;7;8;9;10},1))*({11;10;9;8;7;6;5;4;3;2})),11))=10,11-(MOD(SUM(INT(MID(CONCATENATE(REPT("0",11-LEN(B102)),B102),{1;2;3;4;5;6;7;8;9;10},1))*({11;10;9;8;7;6;5;4;3;2})),11))=11),0,11-(MOD(SUM(INT(MID(CONCATENATE(REPT("0",11-LEN(B102)),B102),{1;2;3;4;5;6;7;8;9;10},1))*({11;10;9;8;7;6;5;4;3;2})),11)))=INT(MID(CONCATENATE(REPT("0",11-LEN(B102)),B102),11,1))),FALSE)</f>
        <v>1</v>
      </c>
    </row>
    <row r="103" spans="1:11" x14ac:dyDescent="0.25">
      <c r="A103" s="176"/>
      <c r="B103" s="171"/>
      <c r="C103" s="174"/>
      <c r="D103" s="174"/>
      <c r="E103" s="174"/>
      <c r="F103" s="177"/>
      <c r="G103" s="174"/>
      <c r="H103" s="174"/>
      <c r="I103" s="174"/>
      <c r="K103" s="66" t="b">
        <f>IF(AND(LEN(CONCATENATE(REPT("0",11-LEN(B103)),B103))=11,SUM(IF(CONCATENATE(REPT("0",11-LEN(B103)),B103)=REPT({1;2;3;4;5;6;7;8;9},11),1,0))=0,SUM(IF(ISNUMBER(VALUE(MID(CONCATENATE(REPT("0",11-LEN(B103)),B103),{1;2;3;4;5;6;7;8;9;10;11},1))),0,1))=0),AND(IF(OR(11-(MOD(SUM(INT(MID(CONCATENATE(REPT("0",11-LEN(B103)),B103),{1;2;3;4;5;6;7;8;9},1))*({10;9;8;7;6;5;4;3;2})),11))=10,11-(MOD(SUM(INT(MID(CONCATENATE(REPT("0",11-LEN(B103)),B103),{1;2;3;4;5;6;7;8;9},1))*({10;9;8;7;6;5;4;3;2})),11))=11),0,11-(MOD(SUM(INT(MID(CONCATENATE(REPT("0",11-LEN(B103)),B103),{1;2;3;4;5;6;7;8;9},1))*({10;9;8;7;6;5;4;3;2})),11)))=INT(MID(CONCATENATE(REPT("0",11-LEN(B103)),B103),10,1)),IF(OR(11-(MOD(SUM(INT(MID(CONCATENATE(REPT("0",11-LEN(B103)),B103),{1;2;3;4;5;6;7;8;9;10},1))*({11;10;9;8;7;6;5;4;3;2})),11))=10,11-(MOD(SUM(INT(MID(CONCATENATE(REPT("0",11-LEN(B103)),B103),{1;2;3;4;5;6;7;8;9;10},1))*({11;10;9;8;7;6;5;4;3;2})),11))=11),0,11-(MOD(SUM(INT(MID(CONCATENATE(REPT("0",11-LEN(B103)),B103),{1;2;3;4;5;6;7;8;9;10},1))*({11;10;9;8;7;6;5;4;3;2})),11)))=INT(MID(CONCATENATE(REPT("0",11-LEN(B103)),B103),11,1))),FALSE)</f>
        <v>1</v>
      </c>
    </row>
    <row r="104" spans="1:11" x14ac:dyDescent="0.25">
      <c r="A104" s="176"/>
      <c r="B104" s="171"/>
      <c r="C104" s="174"/>
      <c r="D104" s="174"/>
      <c r="E104" s="174"/>
      <c r="F104" s="177"/>
      <c r="G104" s="174"/>
      <c r="H104" s="174"/>
      <c r="I104" s="174"/>
      <c r="K104" s="66" t="b">
        <f>IF(AND(LEN(CONCATENATE(REPT("0",11-LEN(B104)),B104))=11,SUM(IF(CONCATENATE(REPT("0",11-LEN(B104)),B104)=REPT({1;2;3;4;5;6;7;8;9},11),1,0))=0,SUM(IF(ISNUMBER(VALUE(MID(CONCATENATE(REPT("0",11-LEN(B104)),B104),{1;2;3;4;5;6;7;8;9;10;11},1))),0,1))=0),AND(IF(OR(11-(MOD(SUM(INT(MID(CONCATENATE(REPT("0",11-LEN(B104)),B104),{1;2;3;4;5;6;7;8;9},1))*({10;9;8;7;6;5;4;3;2})),11))=10,11-(MOD(SUM(INT(MID(CONCATENATE(REPT("0",11-LEN(B104)),B104),{1;2;3;4;5;6;7;8;9},1))*({10;9;8;7;6;5;4;3;2})),11))=11),0,11-(MOD(SUM(INT(MID(CONCATENATE(REPT("0",11-LEN(B104)),B104),{1;2;3;4;5;6;7;8;9},1))*({10;9;8;7;6;5;4;3;2})),11)))=INT(MID(CONCATENATE(REPT("0",11-LEN(B104)),B104),10,1)),IF(OR(11-(MOD(SUM(INT(MID(CONCATENATE(REPT("0",11-LEN(B104)),B104),{1;2;3;4;5;6;7;8;9;10},1))*({11;10;9;8;7;6;5;4;3;2})),11))=10,11-(MOD(SUM(INT(MID(CONCATENATE(REPT("0",11-LEN(B104)),B104),{1;2;3;4;5;6;7;8;9;10},1))*({11;10;9;8;7;6;5;4;3;2})),11))=11),0,11-(MOD(SUM(INT(MID(CONCATENATE(REPT("0",11-LEN(B104)),B104),{1;2;3;4;5;6;7;8;9;10},1))*({11;10;9;8;7;6;5;4;3;2})),11)))=INT(MID(CONCATENATE(REPT("0",11-LEN(B104)),B104),11,1))),FALSE)</f>
        <v>1</v>
      </c>
    </row>
    <row r="105" spans="1:11" x14ac:dyDescent="0.25">
      <c r="A105" s="176"/>
      <c r="B105" s="171"/>
      <c r="C105" s="174"/>
      <c r="D105" s="174"/>
      <c r="E105" s="174"/>
      <c r="F105" s="177"/>
      <c r="G105" s="174"/>
      <c r="H105" s="174"/>
      <c r="I105" s="174"/>
      <c r="K105" s="66" t="b">
        <f>IF(AND(LEN(CONCATENATE(REPT("0",11-LEN(B105)),B105))=11,SUM(IF(CONCATENATE(REPT("0",11-LEN(B105)),B105)=REPT({1;2;3;4;5;6;7;8;9},11),1,0))=0,SUM(IF(ISNUMBER(VALUE(MID(CONCATENATE(REPT("0",11-LEN(B105)),B105),{1;2;3;4;5;6;7;8;9;10;11},1))),0,1))=0),AND(IF(OR(11-(MOD(SUM(INT(MID(CONCATENATE(REPT("0",11-LEN(B105)),B105),{1;2;3;4;5;6;7;8;9},1))*({10;9;8;7;6;5;4;3;2})),11))=10,11-(MOD(SUM(INT(MID(CONCATENATE(REPT("0",11-LEN(B105)),B105),{1;2;3;4;5;6;7;8;9},1))*({10;9;8;7;6;5;4;3;2})),11))=11),0,11-(MOD(SUM(INT(MID(CONCATENATE(REPT("0",11-LEN(B105)),B105),{1;2;3;4;5;6;7;8;9},1))*({10;9;8;7;6;5;4;3;2})),11)))=INT(MID(CONCATENATE(REPT("0",11-LEN(B105)),B105),10,1)),IF(OR(11-(MOD(SUM(INT(MID(CONCATENATE(REPT("0",11-LEN(B105)),B105),{1;2;3;4;5;6;7;8;9;10},1))*({11;10;9;8;7;6;5;4;3;2})),11))=10,11-(MOD(SUM(INT(MID(CONCATENATE(REPT("0",11-LEN(B105)),B105),{1;2;3;4;5;6;7;8;9;10},1))*({11;10;9;8;7;6;5;4;3;2})),11))=11),0,11-(MOD(SUM(INT(MID(CONCATENATE(REPT("0",11-LEN(B105)),B105),{1;2;3;4;5;6;7;8;9;10},1))*({11;10;9;8;7;6;5;4;3;2})),11)))=INT(MID(CONCATENATE(REPT("0",11-LEN(B105)),B105),11,1))),FALSE)</f>
        <v>1</v>
      </c>
    </row>
    <row r="106" spans="1:11" x14ac:dyDescent="0.25">
      <c r="A106" s="176"/>
      <c r="B106" s="171"/>
      <c r="C106" s="174"/>
      <c r="D106" s="174"/>
      <c r="E106" s="174"/>
      <c r="F106" s="177"/>
      <c r="G106" s="174"/>
      <c r="H106" s="174"/>
      <c r="I106" s="174"/>
      <c r="K106" s="66" t="b">
        <f>IF(AND(LEN(CONCATENATE(REPT("0",11-LEN(B106)),B106))=11,SUM(IF(CONCATENATE(REPT("0",11-LEN(B106)),B106)=REPT({1;2;3;4;5;6;7;8;9},11),1,0))=0,SUM(IF(ISNUMBER(VALUE(MID(CONCATENATE(REPT("0",11-LEN(B106)),B106),{1;2;3;4;5;6;7;8;9;10;11},1))),0,1))=0),AND(IF(OR(11-(MOD(SUM(INT(MID(CONCATENATE(REPT("0",11-LEN(B106)),B106),{1;2;3;4;5;6;7;8;9},1))*({10;9;8;7;6;5;4;3;2})),11))=10,11-(MOD(SUM(INT(MID(CONCATENATE(REPT("0",11-LEN(B106)),B106),{1;2;3;4;5;6;7;8;9},1))*({10;9;8;7;6;5;4;3;2})),11))=11),0,11-(MOD(SUM(INT(MID(CONCATENATE(REPT("0",11-LEN(B106)),B106),{1;2;3;4;5;6;7;8;9},1))*({10;9;8;7;6;5;4;3;2})),11)))=INT(MID(CONCATENATE(REPT("0",11-LEN(B106)),B106),10,1)),IF(OR(11-(MOD(SUM(INT(MID(CONCATENATE(REPT("0",11-LEN(B106)),B106),{1;2;3;4;5;6;7;8;9;10},1))*({11;10;9;8;7;6;5;4;3;2})),11))=10,11-(MOD(SUM(INT(MID(CONCATENATE(REPT("0",11-LEN(B106)),B106),{1;2;3;4;5;6;7;8;9;10},1))*({11;10;9;8;7;6;5;4;3;2})),11))=11),0,11-(MOD(SUM(INT(MID(CONCATENATE(REPT("0",11-LEN(B106)),B106),{1;2;3;4;5;6;7;8;9;10},1))*({11;10;9;8;7;6;5;4;3;2})),11)))=INT(MID(CONCATENATE(REPT("0",11-LEN(B106)),B106),11,1))),FALSE)</f>
        <v>1</v>
      </c>
    </row>
    <row r="107" spans="1:11" x14ac:dyDescent="0.25">
      <c r="A107" s="176"/>
      <c r="B107" s="171"/>
      <c r="C107" s="174"/>
      <c r="D107" s="174"/>
      <c r="E107" s="174"/>
      <c r="F107" s="177"/>
      <c r="G107" s="174"/>
      <c r="H107" s="174"/>
      <c r="I107" s="174"/>
      <c r="K107" s="66" t="b">
        <f>IF(AND(LEN(CONCATENATE(REPT("0",11-LEN(B107)),B107))=11,SUM(IF(CONCATENATE(REPT("0",11-LEN(B107)),B107)=REPT({1;2;3;4;5;6;7;8;9},11),1,0))=0,SUM(IF(ISNUMBER(VALUE(MID(CONCATENATE(REPT("0",11-LEN(B107)),B107),{1;2;3;4;5;6;7;8;9;10;11},1))),0,1))=0),AND(IF(OR(11-(MOD(SUM(INT(MID(CONCATENATE(REPT("0",11-LEN(B107)),B107),{1;2;3;4;5;6;7;8;9},1))*({10;9;8;7;6;5;4;3;2})),11))=10,11-(MOD(SUM(INT(MID(CONCATENATE(REPT("0",11-LEN(B107)),B107),{1;2;3;4;5;6;7;8;9},1))*({10;9;8;7;6;5;4;3;2})),11))=11),0,11-(MOD(SUM(INT(MID(CONCATENATE(REPT("0",11-LEN(B107)),B107),{1;2;3;4;5;6;7;8;9},1))*({10;9;8;7;6;5;4;3;2})),11)))=INT(MID(CONCATENATE(REPT("0",11-LEN(B107)),B107),10,1)),IF(OR(11-(MOD(SUM(INT(MID(CONCATENATE(REPT("0",11-LEN(B107)),B107),{1;2;3;4;5;6;7;8;9;10},1))*({11;10;9;8;7;6;5;4;3;2})),11))=10,11-(MOD(SUM(INT(MID(CONCATENATE(REPT("0",11-LEN(B107)),B107),{1;2;3;4;5;6;7;8;9;10},1))*({11;10;9;8;7;6;5;4;3;2})),11))=11),0,11-(MOD(SUM(INT(MID(CONCATENATE(REPT("0",11-LEN(B107)),B107),{1;2;3;4;5;6;7;8;9;10},1))*({11;10;9;8;7;6;5;4;3;2})),11)))=INT(MID(CONCATENATE(REPT("0",11-LEN(B107)),B107),11,1))),FALSE)</f>
        <v>1</v>
      </c>
    </row>
    <row r="108" spans="1:11" x14ac:dyDescent="0.25">
      <c r="A108" s="176"/>
      <c r="B108" s="171"/>
      <c r="C108" s="174"/>
      <c r="D108" s="174"/>
      <c r="E108" s="174"/>
      <c r="F108" s="177"/>
      <c r="G108" s="174"/>
      <c r="H108" s="174"/>
      <c r="I108" s="174"/>
      <c r="K108" s="66" t="b">
        <f>IF(AND(LEN(CONCATENATE(REPT("0",11-LEN(B108)),B108))=11,SUM(IF(CONCATENATE(REPT("0",11-LEN(B108)),B108)=REPT({1;2;3;4;5;6;7;8;9},11),1,0))=0,SUM(IF(ISNUMBER(VALUE(MID(CONCATENATE(REPT("0",11-LEN(B108)),B108),{1;2;3;4;5;6;7;8;9;10;11},1))),0,1))=0),AND(IF(OR(11-(MOD(SUM(INT(MID(CONCATENATE(REPT("0",11-LEN(B108)),B108),{1;2;3;4;5;6;7;8;9},1))*({10;9;8;7;6;5;4;3;2})),11))=10,11-(MOD(SUM(INT(MID(CONCATENATE(REPT("0",11-LEN(B108)),B108),{1;2;3;4;5;6;7;8;9},1))*({10;9;8;7;6;5;4;3;2})),11))=11),0,11-(MOD(SUM(INT(MID(CONCATENATE(REPT("0",11-LEN(B108)),B108),{1;2;3;4;5;6;7;8;9},1))*({10;9;8;7;6;5;4;3;2})),11)))=INT(MID(CONCATENATE(REPT("0",11-LEN(B108)),B108),10,1)),IF(OR(11-(MOD(SUM(INT(MID(CONCATENATE(REPT("0",11-LEN(B108)),B108),{1;2;3;4;5;6;7;8;9;10},1))*({11;10;9;8;7;6;5;4;3;2})),11))=10,11-(MOD(SUM(INT(MID(CONCATENATE(REPT("0",11-LEN(B108)),B108),{1;2;3;4;5;6;7;8;9;10},1))*({11;10;9;8;7;6;5;4;3;2})),11))=11),0,11-(MOD(SUM(INT(MID(CONCATENATE(REPT("0",11-LEN(B108)),B108),{1;2;3;4;5;6;7;8;9;10},1))*({11;10;9;8;7;6;5;4;3;2})),11)))=INT(MID(CONCATENATE(REPT("0",11-LEN(B108)),B108),11,1))),FALSE)</f>
        <v>1</v>
      </c>
    </row>
    <row r="109" spans="1:11" x14ac:dyDescent="0.25">
      <c r="A109" s="176"/>
      <c r="B109" s="171"/>
      <c r="C109" s="174"/>
      <c r="D109" s="174"/>
      <c r="E109" s="174"/>
      <c r="F109" s="177"/>
      <c r="G109" s="174"/>
      <c r="H109" s="174"/>
      <c r="I109" s="174"/>
      <c r="K109" s="66" t="b">
        <f>IF(AND(LEN(CONCATENATE(REPT("0",11-LEN(B109)),B109))=11,SUM(IF(CONCATENATE(REPT("0",11-LEN(B109)),B109)=REPT({1;2;3;4;5;6;7;8;9},11),1,0))=0,SUM(IF(ISNUMBER(VALUE(MID(CONCATENATE(REPT("0",11-LEN(B109)),B109),{1;2;3;4;5;6;7;8;9;10;11},1))),0,1))=0),AND(IF(OR(11-(MOD(SUM(INT(MID(CONCATENATE(REPT("0",11-LEN(B109)),B109),{1;2;3;4;5;6;7;8;9},1))*({10;9;8;7;6;5;4;3;2})),11))=10,11-(MOD(SUM(INT(MID(CONCATENATE(REPT("0",11-LEN(B109)),B109),{1;2;3;4;5;6;7;8;9},1))*({10;9;8;7;6;5;4;3;2})),11))=11),0,11-(MOD(SUM(INT(MID(CONCATENATE(REPT("0",11-LEN(B109)),B109),{1;2;3;4;5;6;7;8;9},1))*({10;9;8;7;6;5;4;3;2})),11)))=INT(MID(CONCATENATE(REPT("0",11-LEN(B109)),B109),10,1)),IF(OR(11-(MOD(SUM(INT(MID(CONCATENATE(REPT("0",11-LEN(B109)),B109),{1;2;3;4;5;6;7;8;9;10},1))*({11;10;9;8;7;6;5;4;3;2})),11))=10,11-(MOD(SUM(INT(MID(CONCATENATE(REPT("0",11-LEN(B109)),B109),{1;2;3;4;5;6;7;8;9;10},1))*({11;10;9;8;7;6;5;4;3;2})),11))=11),0,11-(MOD(SUM(INT(MID(CONCATENATE(REPT("0",11-LEN(B109)),B109),{1;2;3;4;5;6;7;8;9;10},1))*({11;10;9;8;7;6;5;4;3;2})),11)))=INT(MID(CONCATENATE(REPT("0",11-LEN(B109)),B109),11,1))),FALSE)</f>
        <v>1</v>
      </c>
    </row>
    <row r="110" spans="1:11" x14ac:dyDescent="0.25">
      <c r="A110" s="176"/>
      <c r="B110" s="171"/>
      <c r="C110" s="174"/>
      <c r="D110" s="174"/>
      <c r="E110" s="174"/>
      <c r="F110" s="177"/>
      <c r="G110" s="174"/>
      <c r="H110" s="174"/>
      <c r="I110" s="174"/>
      <c r="K110" s="66" t="b">
        <f>IF(AND(LEN(CONCATENATE(REPT("0",11-LEN(B110)),B110))=11,SUM(IF(CONCATENATE(REPT("0",11-LEN(B110)),B110)=REPT({1;2;3;4;5;6;7;8;9},11),1,0))=0,SUM(IF(ISNUMBER(VALUE(MID(CONCATENATE(REPT("0",11-LEN(B110)),B110),{1;2;3;4;5;6;7;8;9;10;11},1))),0,1))=0),AND(IF(OR(11-(MOD(SUM(INT(MID(CONCATENATE(REPT("0",11-LEN(B110)),B110),{1;2;3;4;5;6;7;8;9},1))*({10;9;8;7;6;5;4;3;2})),11))=10,11-(MOD(SUM(INT(MID(CONCATENATE(REPT("0",11-LEN(B110)),B110),{1;2;3;4;5;6;7;8;9},1))*({10;9;8;7;6;5;4;3;2})),11))=11),0,11-(MOD(SUM(INT(MID(CONCATENATE(REPT("0",11-LEN(B110)),B110),{1;2;3;4;5;6;7;8;9},1))*({10;9;8;7;6;5;4;3;2})),11)))=INT(MID(CONCATENATE(REPT("0",11-LEN(B110)),B110),10,1)),IF(OR(11-(MOD(SUM(INT(MID(CONCATENATE(REPT("0",11-LEN(B110)),B110),{1;2;3;4;5;6;7;8;9;10},1))*({11;10;9;8;7;6;5;4;3;2})),11))=10,11-(MOD(SUM(INT(MID(CONCATENATE(REPT("0",11-LEN(B110)),B110),{1;2;3;4;5;6;7;8;9;10},1))*({11;10;9;8;7;6;5;4;3;2})),11))=11),0,11-(MOD(SUM(INT(MID(CONCATENATE(REPT("0",11-LEN(B110)),B110),{1;2;3;4;5;6;7;8;9;10},1))*({11;10;9;8;7;6;5;4;3;2})),11)))=INT(MID(CONCATENATE(REPT("0",11-LEN(B110)),B110),11,1))),FALSE)</f>
        <v>1</v>
      </c>
    </row>
    <row r="111" spans="1:11" x14ac:dyDescent="0.25">
      <c r="A111" s="176"/>
      <c r="B111" s="171"/>
      <c r="C111" s="174"/>
      <c r="D111" s="174"/>
      <c r="E111" s="174"/>
      <c r="F111" s="177"/>
      <c r="G111" s="174"/>
      <c r="H111" s="174"/>
      <c r="I111" s="174"/>
      <c r="K111" s="66" t="b">
        <f>IF(AND(LEN(CONCATENATE(REPT("0",11-LEN(B111)),B111))=11,SUM(IF(CONCATENATE(REPT("0",11-LEN(B111)),B111)=REPT({1;2;3;4;5;6;7;8;9},11),1,0))=0,SUM(IF(ISNUMBER(VALUE(MID(CONCATENATE(REPT("0",11-LEN(B111)),B111),{1;2;3;4;5;6;7;8;9;10;11},1))),0,1))=0),AND(IF(OR(11-(MOD(SUM(INT(MID(CONCATENATE(REPT("0",11-LEN(B111)),B111),{1;2;3;4;5;6;7;8;9},1))*({10;9;8;7;6;5;4;3;2})),11))=10,11-(MOD(SUM(INT(MID(CONCATENATE(REPT("0",11-LEN(B111)),B111),{1;2;3;4;5;6;7;8;9},1))*({10;9;8;7;6;5;4;3;2})),11))=11),0,11-(MOD(SUM(INT(MID(CONCATENATE(REPT("0",11-LEN(B111)),B111),{1;2;3;4;5;6;7;8;9},1))*({10;9;8;7;6;5;4;3;2})),11)))=INT(MID(CONCATENATE(REPT("0",11-LEN(B111)),B111),10,1)),IF(OR(11-(MOD(SUM(INT(MID(CONCATENATE(REPT("0",11-LEN(B111)),B111),{1;2;3;4;5;6;7;8;9;10},1))*({11;10;9;8;7;6;5;4;3;2})),11))=10,11-(MOD(SUM(INT(MID(CONCATENATE(REPT("0",11-LEN(B111)),B111),{1;2;3;4;5;6;7;8;9;10},1))*({11;10;9;8;7;6;5;4;3;2})),11))=11),0,11-(MOD(SUM(INT(MID(CONCATENATE(REPT("0",11-LEN(B111)),B111),{1;2;3;4;5;6;7;8;9;10},1))*({11;10;9;8;7;6;5;4;3;2})),11)))=INT(MID(CONCATENATE(REPT("0",11-LEN(B111)),B111),11,1))),FALSE)</f>
        <v>1</v>
      </c>
    </row>
    <row r="112" spans="1:11" x14ac:dyDescent="0.25">
      <c r="A112" s="176"/>
      <c r="B112" s="171"/>
      <c r="C112" s="174"/>
      <c r="D112" s="174"/>
      <c r="E112" s="174"/>
      <c r="F112" s="177"/>
      <c r="G112" s="174"/>
      <c r="H112" s="174"/>
      <c r="I112" s="174"/>
      <c r="K112" s="66" t="b">
        <f>IF(AND(LEN(CONCATENATE(REPT("0",11-LEN(B112)),B112))=11,SUM(IF(CONCATENATE(REPT("0",11-LEN(B112)),B112)=REPT({1;2;3;4;5;6;7;8;9},11),1,0))=0,SUM(IF(ISNUMBER(VALUE(MID(CONCATENATE(REPT("0",11-LEN(B112)),B112),{1;2;3;4;5;6;7;8;9;10;11},1))),0,1))=0),AND(IF(OR(11-(MOD(SUM(INT(MID(CONCATENATE(REPT("0",11-LEN(B112)),B112),{1;2;3;4;5;6;7;8;9},1))*({10;9;8;7;6;5;4;3;2})),11))=10,11-(MOD(SUM(INT(MID(CONCATENATE(REPT("0",11-LEN(B112)),B112),{1;2;3;4;5;6;7;8;9},1))*({10;9;8;7;6;5;4;3;2})),11))=11),0,11-(MOD(SUM(INT(MID(CONCATENATE(REPT("0",11-LEN(B112)),B112),{1;2;3;4;5;6;7;8;9},1))*({10;9;8;7;6;5;4;3;2})),11)))=INT(MID(CONCATENATE(REPT("0",11-LEN(B112)),B112),10,1)),IF(OR(11-(MOD(SUM(INT(MID(CONCATENATE(REPT("0",11-LEN(B112)),B112),{1;2;3;4;5;6;7;8;9;10},1))*({11;10;9;8;7;6;5;4;3;2})),11))=10,11-(MOD(SUM(INT(MID(CONCATENATE(REPT("0",11-LEN(B112)),B112),{1;2;3;4;5;6;7;8;9;10},1))*({11;10;9;8;7;6;5;4;3;2})),11))=11),0,11-(MOD(SUM(INT(MID(CONCATENATE(REPT("0",11-LEN(B112)),B112),{1;2;3;4;5;6;7;8;9;10},1))*({11;10;9;8;7;6;5;4;3;2})),11)))=INT(MID(CONCATENATE(REPT("0",11-LEN(B112)),B112),11,1))),FALSE)</f>
        <v>1</v>
      </c>
    </row>
    <row r="113" spans="1:11" x14ac:dyDescent="0.25">
      <c r="A113" s="176"/>
      <c r="B113" s="171"/>
      <c r="C113" s="174"/>
      <c r="D113" s="174"/>
      <c r="E113" s="174"/>
      <c r="F113" s="177"/>
      <c r="G113" s="174"/>
      <c r="H113" s="174"/>
      <c r="I113" s="174"/>
      <c r="K113" s="66" t="b">
        <f>IF(AND(LEN(CONCATENATE(REPT("0",11-LEN(B113)),B113))=11,SUM(IF(CONCATENATE(REPT("0",11-LEN(B113)),B113)=REPT({1;2;3;4;5;6;7;8;9},11),1,0))=0,SUM(IF(ISNUMBER(VALUE(MID(CONCATENATE(REPT("0",11-LEN(B113)),B113),{1;2;3;4;5;6;7;8;9;10;11},1))),0,1))=0),AND(IF(OR(11-(MOD(SUM(INT(MID(CONCATENATE(REPT("0",11-LEN(B113)),B113),{1;2;3;4;5;6;7;8;9},1))*({10;9;8;7;6;5;4;3;2})),11))=10,11-(MOD(SUM(INT(MID(CONCATENATE(REPT("0",11-LEN(B113)),B113),{1;2;3;4;5;6;7;8;9},1))*({10;9;8;7;6;5;4;3;2})),11))=11),0,11-(MOD(SUM(INT(MID(CONCATENATE(REPT("0",11-LEN(B113)),B113),{1;2;3;4;5;6;7;8;9},1))*({10;9;8;7;6;5;4;3;2})),11)))=INT(MID(CONCATENATE(REPT("0",11-LEN(B113)),B113),10,1)),IF(OR(11-(MOD(SUM(INT(MID(CONCATENATE(REPT("0",11-LEN(B113)),B113),{1;2;3;4;5;6;7;8;9;10},1))*({11;10;9;8;7;6;5;4;3;2})),11))=10,11-(MOD(SUM(INT(MID(CONCATENATE(REPT("0",11-LEN(B113)),B113),{1;2;3;4;5;6;7;8;9;10},1))*({11;10;9;8;7;6;5;4;3;2})),11))=11),0,11-(MOD(SUM(INT(MID(CONCATENATE(REPT("0",11-LEN(B113)),B113),{1;2;3;4;5;6;7;8;9;10},1))*({11;10;9;8;7;6;5;4;3;2})),11)))=INT(MID(CONCATENATE(REPT("0",11-LEN(B113)),B113),11,1))),FALSE)</f>
        <v>1</v>
      </c>
    </row>
    <row r="114" spans="1:11" x14ac:dyDescent="0.25">
      <c r="A114" s="176"/>
      <c r="B114" s="171"/>
      <c r="C114" s="174"/>
      <c r="D114" s="174"/>
      <c r="E114" s="174"/>
      <c r="F114" s="177"/>
      <c r="G114" s="174"/>
      <c r="H114" s="174"/>
      <c r="I114" s="174"/>
      <c r="K114" s="66" t="b">
        <f>IF(AND(LEN(CONCATENATE(REPT("0",11-LEN(B114)),B114))=11,SUM(IF(CONCATENATE(REPT("0",11-LEN(B114)),B114)=REPT({1;2;3;4;5;6;7;8;9},11),1,0))=0,SUM(IF(ISNUMBER(VALUE(MID(CONCATENATE(REPT("0",11-LEN(B114)),B114),{1;2;3;4;5;6;7;8;9;10;11},1))),0,1))=0),AND(IF(OR(11-(MOD(SUM(INT(MID(CONCATENATE(REPT("0",11-LEN(B114)),B114),{1;2;3;4;5;6;7;8;9},1))*({10;9;8;7;6;5;4;3;2})),11))=10,11-(MOD(SUM(INT(MID(CONCATENATE(REPT("0",11-LEN(B114)),B114),{1;2;3;4;5;6;7;8;9},1))*({10;9;8;7;6;5;4;3;2})),11))=11),0,11-(MOD(SUM(INT(MID(CONCATENATE(REPT("0",11-LEN(B114)),B114),{1;2;3;4;5;6;7;8;9},1))*({10;9;8;7;6;5;4;3;2})),11)))=INT(MID(CONCATENATE(REPT("0",11-LEN(B114)),B114),10,1)),IF(OR(11-(MOD(SUM(INT(MID(CONCATENATE(REPT("0",11-LEN(B114)),B114),{1;2;3;4;5;6;7;8;9;10},1))*({11;10;9;8;7;6;5;4;3;2})),11))=10,11-(MOD(SUM(INT(MID(CONCATENATE(REPT("0",11-LEN(B114)),B114),{1;2;3;4;5;6;7;8;9;10},1))*({11;10;9;8;7;6;5;4;3;2})),11))=11),0,11-(MOD(SUM(INT(MID(CONCATENATE(REPT("0",11-LEN(B114)),B114),{1;2;3;4;5;6;7;8;9;10},1))*({11;10;9;8;7;6;5;4;3;2})),11)))=INT(MID(CONCATENATE(REPT("0",11-LEN(B114)),B114),11,1))),FALSE)</f>
        <v>1</v>
      </c>
    </row>
    <row r="115" spans="1:11" x14ac:dyDescent="0.25">
      <c r="A115" s="176"/>
      <c r="B115" s="171"/>
      <c r="C115" s="174"/>
      <c r="D115" s="174"/>
      <c r="E115" s="174"/>
      <c r="F115" s="177"/>
      <c r="G115" s="174"/>
      <c r="H115" s="174"/>
      <c r="I115" s="174"/>
      <c r="K115" s="66" t="b">
        <f>IF(AND(LEN(CONCATENATE(REPT("0",11-LEN(B115)),B115))=11,SUM(IF(CONCATENATE(REPT("0",11-LEN(B115)),B115)=REPT({1;2;3;4;5;6;7;8;9},11),1,0))=0,SUM(IF(ISNUMBER(VALUE(MID(CONCATENATE(REPT("0",11-LEN(B115)),B115),{1;2;3;4;5;6;7;8;9;10;11},1))),0,1))=0),AND(IF(OR(11-(MOD(SUM(INT(MID(CONCATENATE(REPT("0",11-LEN(B115)),B115),{1;2;3;4;5;6;7;8;9},1))*({10;9;8;7;6;5;4;3;2})),11))=10,11-(MOD(SUM(INT(MID(CONCATENATE(REPT("0",11-LEN(B115)),B115),{1;2;3;4;5;6;7;8;9},1))*({10;9;8;7;6;5;4;3;2})),11))=11),0,11-(MOD(SUM(INT(MID(CONCATENATE(REPT("0",11-LEN(B115)),B115),{1;2;3;4;5;6;7;8;9},1))*({10;9;8;7;6;5;4;3;2})),11)))=INT(MID(CONCATENATE(REPT("0",11-LEN(B115)),B115),10,1)),IF(OR(11-(MOD(SUM(INT(MID(CONCATENATE(REPT("0",11-LEN(B115)),B115),{1;2;3;4;5;6;7;8;9;10},1))*({11;10;9;8;7;6;5;4;3;2})),11))=10,11-(MOD(SUM(INT(MID(CONCATENATE(REPT("0",11-LEN(B115)),B115),{1;2;3;4;5;6;7;8;9;10},1))*({11;10;9;8;7;6;5;4;3;2})),11))=11),0,11-(MOD(SUM(INT(MID(CONCATENATE(REPT("0",11-LEN(B115)),B115),{1;2;3;4;5;6;7;8;9;10},1))*({11;10;9;8;7;6;5;4;3;2})),11)))=INT(MID(CONCATENATE(REPT("0",11-LEN(B115)),B115),11,1))),FALSE)</f>
        <v>1</v>
      </c>
    </row>
    <row r="116" spans="1:11" x14ac:dyDescent="0.25">
      <c r="A116" s="176"/>
      <c r="B116" s="171"/>
      <c r="C116" s="174"/>
      <c r="D116" s="174"/>
      <c r="E116" s="174"/>
      <c r="F116" s="177"/>
      <c r="G116" s="174"/>
      <c r="H116" s="174"/>
      <c r="I116" s="174"/>
      <c r="K116" s="66" t="b">
        <f>IF(AND(LEN(CONCATENATE(REPT("0",11-LEN(B116)),B116))=11,SUM(IF(CONCATENATE(REPT("0",11-LEN(B116)),B116)=REPT({1;2;3;4;5;6;7;8;9},11),1,0))=0,SUM(IF(ISNUMBER(VALUE(MID(CONCATENATE(REPT("0",11-LEN(B116)),B116),{1;2;3;4;5;6;7;8;9;10;11},1))),0,1))=0),AND(IF(OR(11-(MOD(SUM(INT(MID(CONCATENATE(REPT("0",11-LEN(B116)),B116),{1;2;3;4;5;6;7;8;9},1))*({10;9;8;7;6;5;4;3;2})),11))=10,11-(MOD(SUM(INT(MID(CONCATENATE(REPT("0",11-LEN(B116)),B116),{1;2;3;4;5;6;7;8;9},1))*({10;9;8;7;6;5;4;3;2})),11))=11),0,11-(MOD(SUM(INT(MID(CONCATENATE(REPT("0",11-LEN(B116)),B116),{1;2;3;4;5;6;7;8;9},1))*({10;9;8;7;6;5;4;3;2})),11)))=INT(MID(CONCATENATE(REPT("0",11-LEN(B116)),B116),10,1)),IF(OR(11-(MOD(SUM(INT(MID(CONCATENATE(REPT("0",11-LEN(B116)),B116),{1;2;3;4;5;6;7;8;9;10},1))*({11;10;9;8;7;6;5;4;3;2})),11))=10,11-(MOD(SUM(INT(MID(CONCATENATE(REPT("0",11-LEN(B116)),B116),{1;2;3;4;5;6;7;8;9;10},1))*({11;10;9;8;7;6;5;4;3;2})),11))=11),0,11-(MOD(SUM(INT(MID(CONCATENATE(REPT("0",11-LEN(B116)),B116),{1;2;3;4;5;6;7;8;9;10},1))*({11;10;9;8;7;6;5;4;3;2})),11)))=INT(MID(CONCATENATE(REPT("0",11-LEN(B116)),B116),11,1))),FALSE)</f>
        <v>1</v>
      </c>
    </row>
    <row r="117" spans="1:11" x14ac:dyDescent="0.25">
      <c r="A117" s="176"/>
      <c r="B117" s="171"/>
      <c r="C117" s="174"/>
      <c r="D117" s="174"/>
      <c r="E117" s="174"/>
      <c r="F117" s="177"/>
      <c r="G117" s="174"/>
      <c r="H117" s="174"/>
      <c r="I117" s="174"/>
      <c r="K117" s="66" t="b">
        <f>IF(AND(LEN(CONCATENATE(REPT("0",11-LEN(B117)),B117))=11,SUM(IF(CONCATENATE(REPT("0",11-LEN(B117)),B117)=REPT({1;2;3;4;5;6;7;8;9},11),1,0))=0,SUM(IF(ISNUMBER(VALUE(MID(CONCATENATE(REPT("0",11-LEN(B117)),B117),{1;2;3;4;5;6;7;8;9;10;11},1))),0,1))=0),AND(IF(OR(11-(MOD(SUM(INT(MID(CONCATENATE(REPT("0",11-LEN(B117)),B117),{1;2;3;4;5;6;7;8;9},1))*({10;9;8;7;6;5;4;3;2})),11))=10,11-(MOD(SUM(INT(MID(CONCATENATE(REPT("0",11-LEN(B117)),B117),{1;2;3;4;5;6;7;8;9},1))*({10;9;8;7;6;5;4;3;2})),11))=11),0,11-(MOD(SUM(INT(MID(CONCATENATE(REPT("0",11-LEN(B117)),B117),{1;2;3;4;5;6;7;8;9},1))*({10;9;8;7;6;5;4;3;2})),11)))=INT(MID(CONCATENATE(REPT("0",11-LEN(B117)),B117),10,1)),IF(OR(11-(MOD(SUM(INT(MID(CONCATENATE(REPT("0",11-LEN(B117)),B117),{1;2;3;4;5;6;7;8;9;10},1))*({11;10;9;8;7;6;5;4;3;2})),11))=10,11-(MOD(SUM(INT(MID(CONCATENATE(REPT("0",11-LEN(B117)),B117),{1;2;3;4;5;6;7;8;9;10},1))*({11;10;9;8;7;6;5;4;3;2})),11))=11),0,11-(MOD(SUM(INT(MID(CONCATENATE(REPT("0",11-LEN(B117)),B117),{1;2;3;4;5;6;7;8;9;10},1))*({11;10;9;8;7;6;5;4;3;2})),11)))=INT(MID(CONCATENATE(REPT("0",11-LEN(B117)),B117),11,1))),FALSE)</f>
        <v>1</v>
      </c>
    </row>
    <row r="118" spans="1:11" x14ac:dyDescent="0.25">
      <c r="A118" s="176"/>
      <c r="B118" s="171"/>
      <c r="C118" s="174"/>
      <c r="D118" s="174"/>
      <c r="E118" s="174"/>
      <c r="F118" s="177"/>
      <c r="G118" s="174"/>
      <c r="H118" s="174"/>
      <c r="I118" s="174"/>
      <c r="K118" s="66" t="b">
        <f>IF(AND(LEN(CONCATENATE(REPT("0",11-LEN(B118)),B118))=11,SUM(IF(CONCATENATE(REPT("0",11-LEN(B118)),B118)=REPT({1;2;3;4;5;6;7;8;9},11),1,0))=0,SUM(IF(ISNUMBER(VALUE(MID(CONCATENATE(REPT("0",11-LEN(B118)),B118),{1;2;3;4;5;6;7;8;9;10;11},1))),0,1))=0),AND(IF(OR(11-(MOD(SUM(INT(MID(CONCATENATE(REPT("0",11-LEN(B118)),B118),{1;2;3;4;5;6;7;8;9},1))*({10;9;8;7;6;5;4;3;2})),11))=10,11-(MOD(SUM(INT(MID(CONCATENATE(REPT("0",11-LEN(B118)),B118),{1;2;3;4;5;6;7;8;9},1))*({10;9;8;7;6;5;4;3;2})),11))=11),0,11-(MOD(SUM(INT(MID(CONCATENATE(REPT("0",11-LEN(B118)),B118),{1;2;3;4;5;6;7;8;9},1))*({10;9;8;7;6;5;4;3;2})),11)))=INT(MID(CONCATENATE(REPT("0",11-LEN(B118)),B118),10,1)),IF(OR(11-(MOD(SUM(INT(MID(CONCATENATE(REPT("0",11-LEN(B118)),B118),{1;2;3;4;5;6;7;8;9;10},1))*({11;10;9;8;7;6;5;4;3;2})),11))=10,11-(MOD(SUM(INT(MID(CONCATENATE(REPT("0",11-LEN(B118)),B118),{1;2;3;4;5;6;7;8;9;10},1))*({11;10;9;8;7;6;5;4;3;2})),11))=11),0,11-(MOD(SUM(INT(MID(CONCATENATE(REPT("0",11-LEN(B118)),B118),{1;2;3;4;5;6;7;8;9;10},1))*({11;10;9;8;7;6;5;4;3;2})),11)))=INT(MID(CONCATENATE(REPT("0",11-LEN(B118)),B118),11,1))),FALSE)</f>
        <v>1</v>
      </c>
    </row>
    <row r="119" spans="1:11" x14ac:dyDescent="0.25">
      <c r="A119" s="176"/>
      <c r="B119" s="171"/>
      <c r="C119" s="174"/>
      <c r="D119" s="174"/>
      <c r="E119" s="174"/>
      <c r="F119" s="177"/>
      <c r="G119" s="174"/>
      <c r="H119" s="174"/>
      <c r="I119" s="174"/>
      <c r="K119" s="66" t="b">
        <f>IF(AND(LEN(CONCATENATE(REPT("0",11-LEN(B119)),B119))=11,SUM(IF(CONCATENATE(REPT("0",11-LEN(B119)),B119)=REPT({1;2;3;4;5;6;7;8;9},11),1,0))=0,SUM(IF(ISNUMBER(VALUE(MID(CONCATENATE(REPT("0",11-LEN(B119)),B119),{1;2;3;4;5;6;7;8;9;10;11},1))),0,1))=0),AND(IF(OR(11-(MOD(SUM(INT(MID(CONCATENATE(REPT("0",11-LEN(B119)),B119),{1;2;3;4;5;6;7;8;9},1))*({10;9;8;7;6;5;4;3;2})),11))=10,11-(MOD(SUM(INT(MID(CONCATENATE(REPT("0",11-LEN(B119)),B119),{1;2;3;4;5;6;7;8;9},1))*({10;9;8;7;6;5;4;3;2})),11))=11),0,11-(MOD(SUM(INT(MID(CONCATENATE(REPT("0",11-LEN(B119)),B119),{1;2;3;4;5;6;7;8;9},1))*({10;9;8;7;6;5;4;3;2})),11)))=INT(MID(CONCATENATE(REPT("0",11-LEN(B119)),B119),10,1)),IF(OR(11-(MOD(SUM(INT(MID(CONCATENATE(REPT("0",11-LEN(B119)),B119),{1;2;3;4;5;6;7;8;9;10},1))*({11;10;9;8;7;6;5;4;3;2})),11))=10,11-(MOD(SUM(INT(MID(CONCATENATE(REPT("0",11-LEN(B119)),B119),{1;2;3;4;5;6;7;8;9;10},1))*({11;10;9;8;7;6;5;4;3;2})),11))=11),0,11-(MOD(SUM(INT(MID(CONCATENATE(REPT("0",11-LEN(B119)),B119),{1;2;3;4;5;6;7;8;9;10},1))*({11;10;9;8;7;6;5;4;3;2})),11)))=INT(MID(CONCATENATE(REPT("0",11-LEN(B119)),B119),11,1))),FALSE)</f>
        <v>1</v>
      </c>
    </row>
    <row r="120" spans="1:11" x14ac:dyDescent="0.25">
      <c r="A120" s="176"/>
      <c r="B120" s="171"/>
      <c r="C120" s="174"/>
      <c r="D120" s="174"/>
      <c r="E120" s="174"/>
      <c r="F120" s="177"/>
      <c r="G120" s="174"/>
      <c r="H120" s="174"/>
      <c r="I120" s="174"/>
      <c r="K120" s="66" t="b">
        <f>IF(AND(LEN(CONCATENATE(REPT("0",11-LEN(B120)),B120))=11,SUM(IF(CONCATENATE(REPT("0",11-LEN(B120)),B120)=REPT({1;2;3;4;5;6;7;8;9},11),1,0))=0,SUM(IF(ISNUMBER(VALUE(MID(CONCATENATE(REPT("0",11-LEN(B120)),B120),{1;2;3;4;5;6;7;8;9;10;11},1))),0,1))=0),AND(IF(OR(11-(MOD(SUM(INT(MID(CONCATENATE(REPT("0",11-LEN(B120)),B120),{1;2;3;4;5;6;7;8;9},1))*({10;9;8;7;6;5;4;3;2})),11))=10,11-(MOD(SUM(INT(MID(CONCATENATE(REPT("0",11-LEN(B120)),B120),{1;2;3;4;5;6;7;8;9},1))*({10;9;8;7;6;5;4;3;2})),11))=11),0,11-(MOD(SUM(INT(MID(CONCATENATE(REPT("0",11-LEN(B120)),B120),{1;2;3;4;5;6;7;8;9},1))*({10;9;8;7;6;5;4;3;2})),11)))=INT(MID(CONCATENATE(REPT("0",11-LEN(B120)),B120),10,1)),IF(OR(11-(MOD(SUM(INT(MID(CONCATENATE(REPT("0",11-LEN(B120)),B120),{1;2;3;4;5;6;7;8;9;10},1))*({11;10;9;8;7;6;5;4;3;2})),11))=10,11-(MOD(SUM(INT(MID(CONCATENATE(REPT("0",11-LEN(B120)),B120),{1;2;3;4;5;6;7;8;9;10},1))*({11;10;9;8;7;6;5;4;3;2})),11))=11),0,11-(MOD(SUM(INT(MID(CONCATENATE(REPT("0",11-LEN(B120)),B120),{1;2;3;4;5;6;7;8;9;10},1))*({11;10;9;8;7;6;5;4;3;2})),11)))=INT(MID(CONCATENATE(REPT("0",11-LEN(B120)),B120),11,1))),FALSE)</f>
        <v>1</v>
      </c>
    </row>
    <row r="121" spans="1:11" x14ac:dyDescent="0.25">
      <c r="A121" s="176"/>
      <c r="B121" s="171"/>
      <c r="C121" s="174"/>
      <c r="D121" s="174"/>
      <c r="E121" s="174"/>
      <c r="F121" s="177"/>
      <c r="G121" s="174"/>
      <c r="H121" s="174"/>
      <c r="I121" s="174"/>
      <c r="K121" s="66" t="b">
        <f>IF(AND(LEN(CONCATENATE(REPT("0",11-LEN(B121)),B121))=11,SUM(IF(CONCATENATE(REPT("0",11-LEN(B121)),B121)=REPT({1;2;3;4;5;6;7;8;9},11),1,0))=0,SUM(IF(ISNUMBER(VALUE(MID(CONCATENATE(REPT("0",11-LEN(B121)),B121),{1;2;3;4;5;6;7;8;9;10;11},1))),0,1))=0),AND(IF(OR(11-(MOD(SUM(INT(MID(CONCATENATE(REPT("0",11-LEN(B121)),B121),{1;2;3;4;5;6;7;8;9},1))*({10;9;8;7;6;5;4;3;2})),11))=10,11-(MOD(SUM(INT(MID(CONCATENATE(REPT("0",11-LEN(B121)),B121),{1;2;3;4;5;6;7;8;9},1))*({10;9;8;7;6;5;4;3;2})),11))=11),0,11-(MOD(SUM(INT(MID(CONCATENATE(REPT("0",11-LEN(B121)),B121),{1;2;3;4;5;6;7;8;9},1))*({10;9;8;7;6;5;4;3;2})),11)))=INT(MID(CONCATENATE(REPT("0",11-LEN(B121)),B121),10,1)),IF(OR(11-(MOD(SUM(INT(MID(CONCATENATE(REPT("0",11-LEN(B121)),B121),{1;2;3;4;5;6;7;8;9;10},1))*({11;10;9;8;7;6;5;4;3;2})),11))=10,11-(MOD(SUM(INT(MID(CONCATENATE(REPT("0",11-LEN(B121)),B121),{1;2;3;4;5;6;7;8;9;10},1))*({11;10;9;8;7;6;5;4;3;2})),11))=11),0,11-(MOD(SUM(INT(MID(CONCATENATE(REPT("0",11-LEN(B121)),B121),{1;2;3;4;5;6;7;8;9;10},1))*({11;10;9;8;7;6;5;4;3;2})),11)))=INT(MID(CONCATENATE(REPT("0",11-LEN(B121)),B121),11,1))),FALSE)</f>
        <v>1</v>
      </c>
    </row>
    <row r="122" spans="1:11" x14ac:dyDescent="0.25">
      <c r="A122" s="176"/>
      <c r="B122" s="171"/>
      <c r="C122" s="174"/>
      <c r="D122" s="174"/>
      <c r="E122" s="174"/>
      <c r="F122" s="177"/>
      <c r="G122" s="174"/>
      <c r="H122" s="174"/>
      <c r="I122" s="174"/>
      <c r="K122" s="66" t="b">
        <f>IF(AND(LEN(CONCATENATE(REPT("0",11-LEN(B122)),B122))=11,SUM(IF(CONCATENATE(REPT("0",11-LEN(B122)),B122)=REPT({1;2;3;4;5;6;7;8;9},11),1,0))=0,SUM(IF(ISNUMBER(VALUE(MID(CONCATENATE(REPT("0",11-LEN(B122)),B122),{1;2;3;4;5;6;7;8;9;10;11},1))),0,1))=0),AND(IF(OR(11-(MOD(SUM(INT(MID(CONCATENATE(REPT("0",11-LEN(B122)),B122),{1;2;3;4;5;6;7;8;9},1))*({10;9;8;7;6;5;4;3;2})),11))=10,11-(MOD(SUM(INT(MID(CONCATENATE(REPT("0",11-LEN(B122)),B122),{1;2;3;4;5;6;7;8;9},1))*({10;9;8;7;6;5;4;3;2})),11))=11),0,11-(MOD(SUM(INT(MID(CONCATENATE(REPT("0",11-LEN(B122)),B122),{1;2;3;4;5;6;7;8;9},1))*({10;9;8;7;6;5;4;3;2})),11)))=INT(MID(CONCATENATE(REPT("0",11-LEN(B122)),B122),10,1)),IF(OR(11-(MOD(SUM(INT(MID(CONCATENATE(REPT("0",11-LEN(B122)),B122),{1;2;3;4;5;6;7;8;9;10},1))*({11;10;9;8;7;6;5;4;3;2})),11))=10,11-(MOD(SUM(INT(MID(CONCATENATE(REPT("0",11-LEN(B122)),B122),{1;2;3;4;5;6;7;8;9;10},1))*({11;10;9;8;7;6;5;4;3;2})),11))=11),0,11-(MOD(SUM(INT(MID(CONCATENATE(REPT("0",11-LEN(B122)),B122),{1;2;3;4;5;6;7;8;9;10},1))*({11;10;9;8;7;6;5;4;3;2})),11)))=INT(MID(CONCATENATE(REPT("0",11-LEN(B122)),B122),11,1))),FALSE)</f>
        <v>1</v>
      </c>
    </row>
    <row r="123" spans="1:11" x14ac:dyDescent="0.25">
      <c r="A123" s="176"/>
      <c r="B123" s="171"/>
      <c r="C123" s="174"/>
      <c r="D123" s="174"/>
      <c r="E123" s="174"/>
      <c r="F123" s="177"/>
      <c r="G123" s="174"/>
      <c r="H123" s="174"/>
      <c r="I123" s="174"/>
      <c r="K123" s="66" t="b">
        <f>IF(AND(LEN(CONCATENATE(REPT("0",11-LEN(B123)),B123))=11,SUM(IF(CONCATENATE(REPT("0",11-LEN(B123)),B123)=REPT({1;2;3;4;5;6;7;8;9},11),1,0))=0,SUM(IF(ISNUMBER(VALUE(MID(CONCATENATE(REPT("0",11-LEN(B123)),B123),{1;2;3;4;5;6;7;8;9;10;11},1))),0,1))=0),AND(IF(OR(11-(MOD(SUM(INT(MID(CONCATENATE(REPT("0",11-LEN(B123)),B123),{1;2;3;4;5;6;7;8;9},1))*({10;9;8;7;6;5;4;3;2})),11))=10,11-(MOD(SUM(INT(MID(CONCATENATE(REPT("0",11-LEN(B123)),B123),{1;2;3;4;5;6;7;8;9},1))*({10;9;8;7;6;5;4;3;2})),11))=11),0,11-(MOD(SUM(INT(MID(CONCATENATE(REPT("0",11-LEN(B123)),B123),{1;2;3;4;5;6;7;8;9},1))*({10;9;8;7;6;5;4;3;2})),11)))=INT(MID(CONCATENATE(REPT("0",11-LEN(B123)),B123),10,1)),IF(OR(11-(MOD(SUM(INT(MID(CONCATENATE(REPT("0",11-LEN(B123)),B123),{1;2;3;4;5;6;7;8;9;10},1))*({11;10;9;8;7;6;5;4;3;2})),11))=10,11-(MOD(SUM(INT(MID(CONCATENATE(REPT("0",11-LEN(B123)),B123),{1;2;3;4;5;6;7;8;9;10},1))*({11;10;9;8;7;6;5;4;3;2})),11))=11),0,11-(MOD(SUM(INT(MID(CONCATENATE(REPT("0",11-LEN(B123)),B123),{1;2;3;4;5;6;7;8;9;10},1))*({11;10;9;8;7;6;5;4;3;2})),11)))=INT(MID(CONCATENATE(REPT("0",11-LEN(B123)),B123),11,1))),FALSE)</f>
        <v>1</v>
      </c>
    </row>
    <row r="124" spans="1:11" x14ac:dyDescent="0.25">
      <c r="A124" s="176"/>
      <c r="B124" s="171"/>
      <c r="C124" s="174"/>
      <c r="D124" s="174"/>
      <c r="E124" s="174"/>
      <c r="F124" s="177"/>
      <c r="G124" s="174"/>
      <c r="H124" s="174"/>
      <c r="I124" s="174"/>
      <c r="K124" s="66" t="b">
        <f>IF(AND(LEN(CONCATENATE(REPT("0",11-LEN(B124)),B124))=11,SUM(IF(CONCATENATE(REPT("0",11-LEN(B124)),B124)=REPT({1;2;3;4;5;6;7;8;9},11),1,0))=0,SUM(IF(ISNUMBER(VALUE(MID(CONCATENATE(REPT("0",11-LEN(B124)),B124),{1;2;3;4;5;6;7;8;9;10;11},1))),0,1))=0),AND(IF(OR(11-(MOD(SUM(INT(MID(CONCATENATE(REPT("0",11-LEN(B124)),B124),{1;2;3;4;5;6;7;8;9},1))*({10;9;8;7;6;5;4;3;2})),11))=10,11-(MOD(SUM(INT(MID(CONCATENATE(REPT("0",11-LEN(B124)),B124),{1;2;3;4;5;6;7;8;9},1))*({10;9;8;7;6;5;4;3;2})),11))=11),0,11-(MOD(SUM(INT(MID(CONCATENATE(REPT("0",11-LEN(B124)),B124),{1;2;3;4;5;6;7;8;9},1))*({10;9;8;7;6;5;4;3;2})),11)))=INT(MID(CONCATENATE(REPT("0",11-LEN(B124)),B124),10,1)),IF(OR(11-(MOD(SUM(INT(MID(CONCATENATE(REPT("0",11-LEN(B124)),B124),{1;2;3;4;5;6;7;8;9;10},1))*({11;10;9;8;7;6;5;4;3;2})),11))=10,11-(MOD(SUM(INT(MID(CONCATENATE(REPT("0",11-LEN(B124)),B124),{1;2;3;4;5;6;7;8;9;10},1))*({11;10;9;8;7;6;5;4;3;2})),11))=11),0,11-(MOD(SUM(INT(MID(CONCATENATE(REPT("0",11-LEN(B124)),B124),{1;2;3;4;5;6;7;8;9;10},1))*({11;10;9;8;7;6;5;4;3;2})),11)))=INT(MID(CONCATENATE(REPT("0",11-LEN(B124)),B124),11,1))),FALSE)</f>
        <v>1</v>
      </c>
    </row>
    <row r="125" spans="1:11" x14ac:dyDescent="0.25">
      <c r="A125" s="176"/>
      <c r="B125" s="171"/>
      <c r="C125" s="174"/>
      <c r="D125" s="174"/>
      <c r="E125" s="174"/>
      <c r="F125" s="177"/>
      <c r="G125" s="174"/>
      <c r="H125" s="174"/>
      <c r="I125" s="174"/>
      <c r="K125" s="66" t="b">
        <f>IF(AND(LEN(CONCATENATE(REPT("0",11-LEN(B125)),B125))=11,SUM(IF(CONCATENATE(REPT("0",11-LEN(B125)),B125)=REPT({1;2;3;4;5;6;7;8;9},11),1,0))=0,SUM(IF(ISNUMBER(VALUE(MID(CONCATENATE(REPT("0",11-LEN(B125)),B125),{1;2;3;4;5;6;7;8;9;10;11},1))),0,1))=0),AND(IF(OR(11-(MOD(SUM(INT(MID(CONCATENATE(REPT("0",11-LEN(B125)),B125),{1;2;3;4;5;6;7;8;9},1))*({10;9;8;7;6;5;4;3;2})),11))=10,11-(MOD(SUM(INT(MID(CONCATENATE(REPT("0",11-LEN(B125)),B125),{1;2;3;4;5;6;7;8;9},1))*({10;9;8;7;6;5;4;3;2})),11))=11),0,11-(MOD(SUM(INT(MID(CONCATENATE(REPT("0",11-LEN(B125)),B125),{1;2;3;4;5;6;7;8;9},1))*({10;9;8;7;6;5;4;3;2})),11)))=INT(MID(CONCATENATE(REPT("0",11-LEN(B125)),B125),10,1)),IF(OR(11-(MOD(SUM(INT(MID(CONCATENATE(REPT("0",11-LEN(B125)),B125),{1;2;3;4;5;6;7;8;9;10},1))*({11;10;9;8;7;6;5;4;3;2})),11))=10,11-(MOD(SUM(INT(MID(CONCATENATE(REPT("0",11-LEN(B125)),B125),{1;2;3;4;5;6;7;8;9;10},1))*({11;10;9;8;7;6;5;4;3;2})),11))=11),0,11-(MOD(SUM(INT(MID(CONCATENATE(REPT("0",11-LEN(B125)),B125),{1;2;3;4;5;6;7;8;9;10},1))*({11;10;9;8;7;6;5;4;3;2})),11)))=INT(MID(CONCATENATE(REPT("0",11-LEN(B125)),B125),11,1))),FALSE)</f>
        <v>1</v>
      </c>
    </row>
    <row r="126" spans="1:11" x14ac:dyDescent="0.25">
      <c r="A126" s="176"/>
      <c r="B126" s="171"/>
      <c r="C126" s="174"/>
      <c r="D126" s="174"/>
      <c r="E126" s="174"/>
      <c r="F126" s="177"/>
      <c r="G126" s="174"/>
      <c r="H126" s="174"/>
      <c r="I126" s="174"/>
      <c r="K126" s="66" t="b">
        <f>IF(AND(LEN(CONCATENATE(REPT("0",11-LEN(B126)),B126))=11,SUM(IF(CONCATENATE(REPT("0",11-LEN(B126)),B126)=REPT({1;2;3;4;5;6;7;8;9},11),1,0))=0,SUM(IF(ISNUMBER(VALUE(MID(CONCATENATE(REPT("0",11-LEN(B126)),B126),{1;2;3;4;5;6;7;8;9;10;11},1))),0,1))=0),AND(IF(OR(11-(MOD(SUM(INT(MID(CONCATENATE(REPT("0",11-LEN(B126)),B126),{1;2;3;4;5;6;7;8;9},1))*({10;9;8;7;6;5;4;3;2})),11))=10,11-(MOD(SUM(INT(MID(CONCATENATE(REPT("0",11-LEN(B126)),B126),{1;2;3;4;5;6;7;8;9},1))*({10;9;8;7;6;5;4;3;2})),11))=11),0,11-(MOD(SUM(INT(MID(CONCATENATE(REPT("0",11-LEN(B126)),B126),{1;2;3;4;5;6;7;8;9},1))*({10;9;8;7;6;5;4;3;2})),11)))=INT(MID(CONCATENATE(REPT("0",11-LEN(B126)),B126),10,1)),IF(OR(11-(MOD(SUM(INT(MID(CONCATENATE(REPT("0",11-LEN(B126)),B126),{1;2;3;4;5;6;7;8;9;10},1))*({11;10;9;8;7;6;5;4;3;2})),11))=10,11-(MOD(SUM(INT(MID(CONCATENATE(REPT("0",11-LEN(B126)),B126),{1;2;3;4;5;6;7;8;9;10},1))*({11;10;9;8;7;6;5;4;3;2})),11))=11),0,11-(MOD(SUM(INT(MID(CONCATENATE(REPT("0",11-LEN(B126)),B126),{1;2;3;4;5;6;7;8;9;10},1))*({11;10;9;8;7;6;5;4;3;2})),11)))=INT(MID(CONCATENATE(REPT("0",11-LEN(B126)),B126),11,1))),FALSE)</f>
        <v>1</v>
      </c>
    </row>
    <row r="127" spans="1:11" x14ac:dyDescent="0.25">
      <c r="A127" s="176"/>
      <c r="B127" s="171"/>
      <c r="C127" s="174"/>
      <c r="D127" s="174"/>
      <c r="E127" s="174"/>
      <c r="F127" s="177"/>
      <c r="G127" s="174"/>
      <c r="H127" s="174"/>
      <c r="I127" s="174"/>
      <c r="K127" s="66" t="b">
        <f>IF(AND(LEN(CONCATENATE(REPT("0",11-LEN(B127)),B127))=11,SUM(IF(CONCATENATE(REPT("0",11-LEN(B127)),B127)=REPT({1;2;3;4;5;6;7;8;9},11),1,0))=0,SUM(IF(ISNUMBER(VALUE(MID(CONCATENATE(REPT("0",11-LEN(B127)),B127),{1;2;3;4;5;6;7;8;9;10;11},1))),0,1))=0),AND(IF(OR(11-(MOD(SUM(INT(MID(CONCATENATE(REPT("0",11-LEN(B127)),B127),{1;2;3;4;5;6;7;8;9},1))*({10;9;8;7;6;5;4;3;2})),11))=10,11-(MOD(SUM(INT(MID(CONCATENATE(REPT("0",11-LEN(B127)),B127),{1;2;3;4;5;6;7;8;9},1))*({10;9;8;7;6;5;4;3;2})),11))=11),0,11-(MOD(SUM(INT(MID(CONCATENATE(REPT("0",11-LEN(B127)),B127),{1;2;3;4;5;6;7;8;9},1))*({10;9;8;7;6;5;4;3;2})),11)))=INT(MID(CONCATENATE(REPT("0",11-LEN(B127)),B127),10,1)),IF(OR(11-(MOD(SUM(INT(MID(CONCATENATE(REPT("0",11-LEN(B127)),B127),{1;2;3;4;5;6;7;8;9;10},1))*({11;10;9;8;7;6;5;4;3;2})),11))=10,11-(MOD(SUM(INT(MID(CONCATENATE(REPT("0",11-LEN(B127)),B127),{1;2;3;4;5;6;7;8;9;10},1))*({11;10;9;8;7;6;5;4;3;2})),11))=11),0,11-(MOD(SUM(INT(MID(CONCATENATE(REPT("0",11-LEN(B127)),B127),{1;2;3;4;5;6;7;8;9;10},1))*({11;10;9;8;7;6;5;4;3;2})),11)))=INT(MID(CONCATENATE(REPT("0",11-LEN(B127)),B127),11,1))),FALSE)</f>
        <v>1</v>
      </c>
    </row>
    <row r="128" spans="1:11" x14ac:dyDescent="0.25">
      <c r="A128" s="176"/>
      <c r="B128" s="171"/>
      <c r="C128" s="174"/>
      <c r="D128" s="174"/>
      <c r="E128" s="174"/>
      <c r="F128" s="177"/>
      <c r="G128" s="174"/>
      <c r="H128" s="174"/>
      <c r="I128" s="174"/>
      <c r="K128" s="66" t="b">
        <f>IF(AND(LEN(CONCATENATE(REPT("0",11-LEN(B128)),B128))=11,SUM(IF(CONCATENATE(REPT("0",11-LEN(B128)),B128)=REPT({1;2;3;4;5;6;7;8;9},11),1,0))=0,SUM(IF(ISNUMBER(VALUE(MID(CONCATENATE(REPT("0",11-LEN(B128)),B128),{1;2;3;4;5;6;7;8;9;10;11},1))),0,1))=0),AND(IF(OR(11-(MOD(SUM(INT(MID(CONCATENATE(REPT("0",11-LEN(B128)),B128),{1;2;3;4;5;6;7;8;9},1))*({10;9;8;7;6;5;4;3;2})),11))=10,11-(MOD(SUM(INT(MID(CONCATENATE(REPT("0",11-LEN(B128)),B128),{1;2;3;4;5;6;7;8;9},1))*({10;9;8;7;6;5;4;3;2})),11))=11),0,11-(MOD(SUM(INT(MID(CONCATENATE(REPT("0",11-LEN(B128)),B128),{1;2;3;4;5;6;7;8;9},1))*({10;9;8;7;6;5;4;3;2})),11)))=INT(MID(CONCATENATE(REPT("0",11-LEN(B128)),B128),10,1)),IF(OR(11-(MOD(SUM(INT(MID(CONCATENATE(REPT("0",11-LEN(B128)),B128),{1;2;3;4;5;6;7;8;9;10},1))*({11;10;9;8;7;6;5;4;3;2})),11))=10,11-(MOD(SUM(INT(MID(CONCATENATE(REPT("0",11-LEN(B128)),B128),{1;2;3;4;5;6;7;8;9;10},1))*({11;10;9;8;7;6;5;4;3;2})),11))=11),0,11-(MOD(SUM(INT(MID(CONCATENATE(REPT("0",11-LEN(B128)),B128),{1;2;3;4;5;6;7;8;9;10},1))*({11;10;9;8;7;6;5;4;3;2})),11)))=INT(MID(CONCATENATE(REPT("0",11-LEN(B128)),B128),11,1))),FALSE)</f>
        <v>1</v>
      </c>
    </row>
    <row r="129" spans="1:11" x14ac:dyDescent="0.25">
      <c r="A129" s="176"/>
      <c r="B129" s="171"/>
      <c r="C129" s="174"/>
      <c r="D129" s="174"/>
      <c r="E129" s="174"/>
      <c r="F129" s="177"/>
      <c r="G129" s="174"/>
      <c r="H129" s="174"/>
      <c r="I129" s="174"/>
      <c r="K129" s="66" t="b">
        <f>IF(AND(LEN(CONCATENATE(REPT("0",11-LEN(B129)),B129))=11,SUM(IF(CONCATENATE(REPT("0",11-LEN(B129)),B129)=REPT({1;2;3;4;5;6;7;8;9},11),1,0))=0,SUM(IF(ISNUMBER(VALUE(MID(CONCATENATE(REPT("0",11-LEN(B129)),B129),{1;2;3;4;5;6;7;8;9;10;11},1))),0,1))=0),AND(IF(OR(11-(MOD(SUM(INT(MID(CONCATENATE(REPT("0",11-LEN(B129)),B129),{1;2;3;4;5;6;7;8;9},1))*({10;9;8;7;6;5;4;3;2})),11))=10,11-(MOD(SUM(INT(MID(CONCATENATE(REPT("0",11-LEN(B129)),B129),{1;2;3;4;5;6;7;8;9},1))*({10;9;8;7;6;5;4;3;2})),11))=11),0,11-(MOD(SUM(INT(MID(CONCATENATE(REPT("0",11-LEN(B129)),B129),{1;2;3;4;5;6;7;8;9},1))*({10;9;8;7;6;5;4;3;2})),11)))=INT(MID(CONCATENATE(REPT("0",11-LEN(B129)),B129),10,1)),IF(OR(11-(MOD(SUM(INT(MID(CONCATENATE(REPT("0",11-LEN(B129)),B129),{1;2;3;4;5;6;7;8;9;10},1))*({11;10;9;8;7;6;5;4;3;2})),11))=10,11-(MOD(SUM(INT(MID(CONCATENATE(REPT("0",11-LEN(B129)),B129),{1;2;3;4;5;6;7;8;9;10},1))*({11;10;9;8;7;6;5;4;3;2})),11))=11),0,11-(MOD(SUM(INT(MID(CONCATENATE(REPT("0",11-LEN(B129)),B129),{1;2;3;4;5;6;7;8;9;10},1))*({11;10;9;8;7;6;5;4;3;2})),11)))=INT(MID(CONCATENATE(REPT("0",11-LEN(B129)),B129),11,1))),FALSE)</f>
        <v>1</v>
      </c>
    </row>
    <row r="130" spans="1:11" x14ac:dyDescent="0.25">
      <c r="A130" s="176"/>
      <c r="B130" s="171"/>
      <c r="C130" s="174"/>
      <c r="D130" s="174"/>
      <c r="E130" s="174"/>
      <c r="F130" s="177"/>
      <c r="G130" s="174"/>
      <c r="H130" s="174"/>
      <c r="I130" s="174"/>
      <c r="K130" s="66" t="b">
        <f>IF(AND(LEN(CONCATENATE(REPT("0",11-LEN(B130)),B130))=11,SUM(IF(CONCATENATE(REPT("0",11-LEN(B130)),B130)=REPT({1;2;3;4;5;6;7;8;9},11),1,0))=0,SUM(IF(ISNUMBER(VALUE(MID(CONCATENATE(REPT("0",11-LEN(B130)),B130),{1;2;3;4;5;6;7;8;9;10;11},1))),0,1))=0),AND(IF(OR(11-(MOD(SUM(INT(MID(CONCATENATE(REPT("0",11-LEN(B130)),B130),{1;2;3;4;5;6;7;8;9},1))*({10;9;8;7;6;5;4;3;2})),11))=10,11-(MOD(SUM(INT(MID(CONCATENATE(REPT("0",11-LEN(B130)),B130),{1;2;3;4;5;6;7;8;9},1))*({10;9;8;7;6;5;4;3;2})),11))=11),0,11-(MOD(SUM(INT(MID(CONCATENATE(REPT("0",11-LEN(B130)),B130),{1;2;3;4;5;6;7;8;9},1))*({10;9;8;7;6;5;4;3;2})),11)))=INT(MID(CONCATENATE(REPT("0",11-LEN(B130)),B130),10,1)),IF(OR(11-(MOD(SUM(INT(MID(CONCATENATE(REPT("0",11-LEN(B130)),B130),{1;2;3;4;5;6;7;8;9;10},1))*({11;10;9;8;7;6;5;4;3;2})),11))=10,11-(MOD(SUM(INT(MID(CONCATENATE(REPT("0",11-LEN(B130)),B130),{1;2;3;4;5;6;7;8;9;10},1))*({11;10;9;8;7;6;5;4;3;2})),11))=11),0,11-(MOD(SUM(INT(MID(CONCATENATE(REPT("0",11-LEN(B130)),B130),{1;2;3;4;5;6;7;8;9;10},1))*({11;10;9;8;7;6;5;4;3;2})),11)))=INT(MID(CONCATENATE(REPT("0",11-LEN(B130)),B130),11,1))),FALSE)</f>
        <v>1</v>
      </c>
    </row>
    <row r="131" spans="1:11" x14ac:dyDescent="0.25">
      <c r="A131" s="176"/>
      <c r="B131" s="171"/>
      <c r="C131" s="174"/>
      <c r="D131" s="174"/>
      <c r="E131" s="174"/>
      <c r="F131" s="177"/>
      <c r="G131" s="174"/>
      <c r="H131" s="174"/>
      <c r="I131" s="174"/>
      <c r="K131" s="66" t="b">
        <f>IF(AND(LEN(CONCATENATE(REPT("0",11-LEN(B131)),B131))=11,SUM(IF(CONCATENATE(REPT("0",11-LEN(B131)),B131)=REPT({1;2;3;4;5;6;7;8;9},11),1,0))=0,SUM(IF(ISNUMBER(VALUE(MID(CONCATENATE(REPT("0",11-LEN(B131)),B131),{1;2;3;4;5;6;7;8;9;10;11},1))),0,1))=0),AND(IF(OR(11-(MOD(SUM(INT(MID(CONCATENATE(REPT("0",11-LEN(B131)),B131),{1;2;3;4;5;6;7;8;9},1))*({10;9;8;7;6;5;4;3;2})),11))=10,11-(MOD(SUM(INT(MID(CONCATENATE(REPT("0",11-LEN(B131)),B131),{1;2;3;4;5;6;7;8;9},1))*({10;9;8;7;6;5;4;3;2})),11))=11),0,11-(MOD(SUM(INT(MID(CONCATENATE(REPT("0",11-LEN(B131)),B131),{1;2;3;4;5;6;7;8;9},1))*({10;9;8;7;6;5;4;3;2})),11)))=INT(MID(CONCATENATE(REPT("0",11-LEN(B131)),B131),10,1)),IF(OR(11-(MOD(SUM(INT(MID(CONCATENATE(REPT("0",11-LEN(B131)),B131),{1;2;3;4;5;6;7;8;9;10},1))*({11;10;9;8;7;6;5;4;3;2})),11))=10,11-(MOD(SUM(INT(MID(CONCATENATE(REPT("0",11-LEN(B131)),B131),{1;2;3;4;5;6;7;8;9;10},1))*({11;10;9;8;7;6;5;4;3;2})),11))=11),0,11-(MOD(SUM(INT(MID(CONCATENATE(REPT("0",11-LEN(B131)),B131),{1;2;3;4;5;6;7;8;9;10},1))*({11;10;9;8;7;6;5;4;3;2})),11)))=INT(MID(CONCATENATE(REPT("0",11-LEN(B131)),B131),11,1))),FALSE)</f>
        <v>1</v>
      </c>
    </row>
    <row r="132" spans="1:11" x14ac:dyDescent="0.25">
      <c r="A132" s="176"/>
      <c r="B132" s="171"/>
      <c r="C132" s="174"/>
      <c r="D132" s="174"/>
      <c r="E132" s="174"/>
      <c r="F132" s="177"/>
      <c r="G132" s="174"/>
      <c r="H132" s="174"/>
      <c r="I132" s="174"/>
      <c r="K132" s="66" t="b">
        <f>IF(AND(LEN(CONCATENATE(REPT("0",11-LEN(B132)),B132))=11,SUM(IF(CONCATENATE(REPT("0",11-LEN(B132)),B132)=REPT({1;2;3;4;5;6;7;8;9},11),1,0))=0,SUM(IF(ISNUMBER(VALUE(MID(CONCATENATE(REPT("0",11-LEN(B132)),B132),{1;2;3;4;5;6;7;8;9;10;11},1))),0,1))=0),AND(IF(OR(11-(MOD(SUM(INT(MID(CONCATENATE(REPT("0",11-LEN(B132)),B132),{1;2;3;4;5;6;7;8;9},1))*({10;9;8;7;6;5;4;3;2})),11))=10,11-(MOD(SUM(INT(MID(CONCATENATE(REPT("0",11-LEN(B132)),B132),{1;2;3;4;5;6;7;8;9},1))*({10;9;8;7;6;5;4;3;2})),11))=11),0,11-(MOD(SUM(INT(MID(CONCATENATE(REPT("0",11-LEN(B132)),B132),{1;2;3;4;5;6;7;8;9},1))*({10;9;8;7;6;5;4;3;2})),11)))=INT(MID(CONCATENATE(REPT("0",11-LEN(B132)),B132),10,1)),IF(OR(11-(MOD(SUM(INT(MID(CONCATENATE(REPT("0",11-LEN(B132)),B132),{1;2;3;4;5;6;7;8;9;10},1))*({11;10;9;8;7;6;5;4;3;2})),11))=10,11-(MOD(SUM(INT(MID(CONCATENATE(REPT("0",11-LEN(B132)),B132),{1;2;3;4;5;6;7;8;9;10},1))*({11;10;9;8;7;6;5;4;3;2})),11))=11),0,11-(MOD(SUM(INT(MID(CONCATENATE(REPT("0",11-LEN(B132)),B132),{1;2;3;4;5;6;7;8;9;10},1))*({11;10;9;8;7;6;5;4;3;2})),11)))=INT(MID(CONCATENATE(REPT("0",11-LEN(B132)),B132),11,1))),FALSE)</f>
        <v>1</v>
      </c>
    </row>
    <row r="133" spans="1:11" x14ac:dyDescent="0.25">
      <c r="A133" s="176"/>
      <c r="B133" s="171"/>
      <c r="C133" s="174"/>
      <c r="D133" s="174"/>
      <c r="E133" s="174"/>
      <c r="F133" s="177"/>
      <c r="G133" s="174"/>
      <c r="H133" s="174"/>
      <c r="I133" s="174"/>
      <c r="K133" s="66" t="b">
        <f>IF(AND(LEN(CONCATENATE(REPT("0",11-LEN(B133)),B133))=11,SUM(IF(CONCATENATE(REPT("0",11-LEN(B133)),B133)=REPT({1;2;3;4;5;6;7;8;9},11),1,0))=0,SUM(IF(ISNUMBER(VALUE(MID(CONCATENATE(REPT("0",11-LEN(B133)),B133),{1;2;3;4;5;6;7;8;9;10;11},1))),0,1))=0),AND(IF(OR(11-(MOD(SUM(INT(MID(CONCATENATE(REPT("0",11-LEN(B133)),B133),{1;2;3;4;5;6;7;8;9},1))*({10;9;8;7;6;5;4;3;2})),11))=10,11-(MOD(SUM(INT(MID(CONCATENATE(REPT("0",11-LEN(B133)),B133),{1;2;3;4;5;6;7;8;9},1))*({10;9;8;7;6;5;4;3;2})),11))=11),0,11-(MOD(SUM(INT(MID(CONCATENATE(REPT("0",11-LEN(B133)),B133),{1;2;3;4;5;6;7;8;9},1))*({10;9;8;7;6;5;4;3;2})),11)))=INT(MID(CONCATENATE(REPT("0",11-LEN(B133)),B133),10,1)),IF(OR(11-(MOD(SUM(INT(MID(CONCATENATE(REPT("0",11-LEN(B133)),B133),{1;2;3;4;5;6;7;8;9;10},1))*({11;10;9;8;7;6;5;4;3;2})),11))=10,11-(MOD(SUM(INT(MID(CONCATENATE(REPT("0",11-LEN(B133)),B133),{1;2;3;4;5;6;7;8;9;10},1))*({11;10;9;8;7;6;5;4;3;2})),11))=11),0,11-(MOD(SUM(INT(MID(CONCATENATE(REPT("0",11-LEN(B133)),B133),{1;2;3;4;5;6;7;8;9;10},1))*({11;10;9;8;7;6;5;4;3;2})),11)))=INT(MID(CONCATENATE(REPT("0",11-LEN(B133)),B133),11,1))),FALSE)</f>
        <v>1</v>
      </c>
    </row>
    <row r="134" spans="1:11" x14ac:dyDescent="0.25">
      <c r="A134" s="176"/>
      <c r="B134" s="171"/>
      <c r="C134" s="174"/>
      <c r="D134" s="174"/>
      <c r="E134" s="174"/>
      <c r="F134" s="177"/>
      <c r="G134" s="174"/>
      <c r="H134" s="174"/>
      <c r="I134" s="174"/>
      <c r="K134" s="66" t="b">
        <f>IF(AND(LEN(CONCATENATE(REPT("0",11-LEN(B134)),B134))=11,SUM(IF(CONCATENATE(REPT("0",11-LEN(B134)),B134)=REPT({1;2;3;4;5;6;7;8;9},11),1,0))=0,SUM(IF(ISNUMBER(VALUE(MID(CONCATENATE(REPT("0",11-LEN(B134)),B134),{1;2;3;4;5;6;7;8;9;10;11},1))),0,1))=0),AND(IF(OR(11-(MOD(SUM(INT(MID(CONCATENATE(REPT("0",11-LEN(B134)),B134),{1;2;3;4;5;6;7;8;9},1))*({10;9;8;7;6;5;4;3;2})),11))=10,11-(MOD(SUM(INT(MID(CONCATENATE(REPT("0",11-LEN(B134)),B134),{1;2;3;4;5;6;7;8;9},1))*({10;9;8;7;6;5;4;3;2})),11))=11),0,11-(MOD(SUM(INT(MID(CONCATENATE(REPT("0",11-LEN(B134)),B134),{1;2;3;4;5;6;7;8;9},1))*({10;9;8;7;6;5;4;3;2})),11)))=INT(MID(CONCATENATE(REPT("0",11-LEN(B134)),B134),10,1)),IF(OR(11-(MOD(SUM(INT(MID(CONCATENATE(REPT("0",11-LEN(B134)),B134),{1;2;3;4;5;6;7;8;9;10},1))*({11;10;9;8;7;6;5;4;3;2})),11))=10,11-(MOD(SUM(INT(MID(CONCATENATE(REPT("0",11-LEN(B134)),B134),{1;2;3;4;5;6;7;8;9;10},1))*({11;10;9;8;7;6;5;4;3;2})),11))=11),0,11-(MOD(SUM(INT(MID(CONCATENATE(REPT("0",11-LEN(B134)),B134),{1;2;3;4;5;6;7;8;9;10},1))*({11;10;9;8;7;6;5;4;3;2})),11)))=INT(MID(CONCATENATE(REPT("0",11-LEN(B134)),B134),11,1))),FALSE)</f>
        <v>1</v>
      </c>
    </row>
    <row r="135" spans="1:11" x14ac:dyDescent="0.25">
      <c r="A135" s="176"/>
      <c r="B135" s="171"/>
      <c r="C135" s="174"/>
      <c r="D135" s="174"/>
      <c r="E135" s="174"/>
      <c r="F135" s="177"/>
      <c r="G135" s="174"/>
      <c r="H135" s="174"/>
      <c r="I135" s="174"/>
      <c r="K135" s="66" t="b">
        <f>IF(AND(LEN(CONCATENATE(REPT("0",11-LEN(B135)),B135))=11,SUM(IF(CONCATENATE(REPT("0",11-LEN(B135)),B135)=REPT({1;2;3;4;5;6;7;8;9},11),1,0))=0,SUM(IF(ISNUMBER(VALUE(MID(CONCATENATE(REPT("0",11-LEN(B135)),B135),{1;2;3;4;5;6;7;8;9;10;11},1))),0,1))=0),AND(IF(OR(11-(MOD(SUM(INT(MID(CONCATENATE(REPT("0",11-LEN(B135)),B135),{1;2;3;4;5;6;7;8;9},1))*({10;9;8;7;6;5;4;3;2})),11))=10,11-(MOD(SUM(INT(MID(CONCATENATE(REPT("0",11-LEN(B135)),B135),{1;2;3;4;5;6;7;8;9},1))*({10;9;8;7;6;5;4;3;2})),11))=11),0,11-(MOD(SUM(INT(MID(CONCATENATE(REPT("0",11-LEN(B135)),B135),{1;2;3;4;5;6;7;8;9},1))*({10;9;8;7;6;5;4;3;2})),11)))=INT(MID(CONCATENATE(REPT("0",11-LEN(B135)),B135),10,1)),IF(OR(11-(MOD(SUM(INT(MID(CONCATENATE(REPT("0",11-LEN(B135)),B135),{1;2;3;4;5;6;7;8;9;10},1))*({11;10;9;8;7;6;5;4;3;2})),11))=10,11-(MOD(SUM(INT(MID(CONCATENATE(REPT("0",11-LEN(B135)),B135),{1;2;3;4;5;6;7;8;9;10},1))*({11;10;9;8;7;6;5;4;3;2})),11))=11),0,11-(MOD(SUM(INT(MID(CONCATENATE(REPT("0",11-LEN(B135)),B135),{1;2;3;4;5;6;7;8;9;10},1))*({11;10;9;8;7;6;5;4;3;2})),11)))=INT(MID(CONCATENATE(REPT("0",11-LEN(B135)),B135),11,1))),FALSE)</f>
        <v>1</v>
      </c>
    </row>
    <row r="136" spans="1:11" x14ac:dyDescent="0.25">
      <c r="A136" s="176"/>
      <c r="B136" s="171"/>
      <c r="C136" s="174"/>
      <c r="D136" s="174"/>
      <c r="E136" s="174"/>
      <c r="F136" s="177"/>
      <c r="G136" s="174"/>
      <c r="H136" s="174"/>
      <c r="I136" s="174"/>
      <c r="K136" s="66" t="b">
        <f>IF(AND(LEN(CONCATENATE(REPT("0",11-LEN(B136)),B136))=11,SUM(IF(CONCATENATE(REPT("0",11-LEN(B136)),B136)=REPT({1;2;3;4;5;6;7;8;9},11),1,0))=0,SUM(IF(ISNUMBER(VALUE(MID(CONCATENATE(REPT("0",11-LEN(B136)),B136),{1;2;3;4;5;6;7;8;9;10;11},1))),0,1))=0),AND(IF(OR(11-(MOD(SUM(INT(MID(CONCATENATE(REPT("0",11-LEN(B136)),B136),{1;2;3;4;5;6;7;8;9},1))*({10;9;8;7;6;5;4;3;2})),11))=10,11-(MOD(SUM(INT(MID(CONCATENATE(REPT("0",11-LEN(B136)),B136),{1;2;3;4;5;6;7;8;9},1))*({10;9;8;7;6;5;4;3;2})),11))=11),0,11-(MOD(SUM(INT(MID(CONCATENATE(REPT("0",11-LEN(B136)),B136),{1;2;3;4;5;6;7;8;9},1))*({10;9;8;7;6;5;4;3;2})),11)))=INT(MID(CONCATENATE(REPT("0",11-LEN(B136)),B136),10,1)),IF(OR(11-(MOD(SUM(INT(MID(CONCATENATE(REPT("0",11-LEN(B136)),B136),{1;2;3;4;5;6;7;8;9;10},1))*({11;10;9;8;7;6;5;4;3;2})),11))=10,11-(MOD(SUM(INT(MID(CONCATENATE(REPT("0",11-LEN(B136)),B136),{1;2;3;4;5;6;7;8;9;10},1))*({11;10;9;8;7;6;5;4;3;2})),11))=11),0,11-(MOD(SUM(INT(MID(CONCATENATE(REPT("0",11-LEN(B136)),B136),{1;2;3;4;5;6;7;8;9;10},1))*({11;10;9;8;7;6;5;4;3;2})),11)))=INT(MID(CONCATENATE(REPT("0",11-LEN(B136)),B136),11,1))),FALSE)</f>
        <v>1</v>
      </c>
    </row>
    <row r="137" spans="1:11" x14ac:dyDescent="0.25">
      <c r="A137" s="176"/>
      <c r="B137" s="171"/>
      <c r="C137" s="174"/>
      <c r="D137" s="174"/>
      <c r="E137" s="174"/>
      <c r="F137" s="177"/>
      <c r="G137" s="174"/>
      <c r="H137" s="174"/>
      <c r="I137" s="174"/>
      <c r="K137" s="66" t="b">
        <f>IF(AND(LEN(CONCATENATE(REPT("0",11-LEN(B137)),B137))=11,SUM(IF(CONCATENATE(REPT("0",11-LEN(B137)),B137)=REPT({1;2;3;4;5;6;7;8;9},11),1,0))=0,SUM(IF(ISNUMBER(VALUE(MID(CONCATENATE(REPT("0",11-LEN(B137)),B137),{1;2;3;4;5;6;7;8;9;10;11},1))),0,1))=0),AND(IF(OR(11-(MOD(SUM(INT(MID(CONCATENATE(REPT("0",11-LEN(B137)),B137),{1;2;3;4;5;6;7;8;9},1))*({10;9;8;7;6;5;4;3;2})),11))=10,11-(MOD(SUM(INT(MID(CONCATENATE(REPT("0",11-LEN(B137)),B137),{1;2;3;4;5;6;7;8;9},1))*({10;9;8;7;6;5;4;3;2})),11))=11),0,11-(MOD(SUM(INT(MID(CONCATENATE(REPT("0",11-LEN(B137)),B137),{1;2;3;4;5;6;7;8;9},1))*({10;9;8;7;6;5;4;3;2})),11)))=INT(MID(CONCATENATE(REPT("0",11-LEN(B137)),B137),10,1)),IF(OR(11-(MOD(SUM(INT(MID(CONCATENATE(REPT("0",11-LEN(B137)),B137),{1;2;3;4;5;6;7;8;9;10},1))*({11;10;9;8;7;6;5;4;3;2})),11))=10,11-(MOD(SUM(INT(MID(CONCATENATE(REPT("0",11-LEN(B137)),B137),{1;2;3;4;5;6;7;8;9;10},1))*({11;10;9;8;7;6;5;4;3;2})),11))=11),0,11-(MOD(SUM(INT(MID(CONCATENATE(REPT("0",11-LEN(B137)),B137),{1;2;3;4;5;6;7;8;9;10},1))*({11;10;9;8;7;6;5;4;3;2})),11)))=INT(MID(CONCATENATE(REPT("0",11-LEN(B137)),B137),11,1))),FALSE)</f>
        <v>1</v>
      </c>
    </row>
    <row r="138" spans="1:11" x14ac:dyDescent="0.25">
      <c r="A138" s="176"/>
      <c r="B138" s="171"/>
      <c r="C138" s="174"/>
      <c r="D138" s="174"/>
      <c r="E138" s="174"/>
      <c r="F138" s="177"/>
      <c r="G138" s="174"/>
      <c r="H138" s="174"/>
      <c r="I138" s="174"/>
      <c r="K138" s="66" t="b">
        <f>IF(AND(LEN(CONCATENATE(REPT("0",11-LEN(B138)),B138))=11,SUM(IF(CONCATENATE(REPT("0",11-LEN(B138)),B138)=REPT({1;2;3;4;5;6;7;8;9},11),1,0))=0,SUM(IF(ISNUMBER(VALUE(MID(CONCATENATE(REPT("0",11-LEN(B138)),B138),{1;2;3;4;5;6;7;8;9;10;11},1))),0,1))=0),AND(IF(OR(11-(MOD(SUM(INT(MID(CONCATENATE(REPT("0",11-LEN(B138)),B138),{1;2;3;4;5;6;7;8;9},1))*({10;9;8;7;6;5;4;3;2})),11))=10,11-(MOD(SUM(INT(MID(CONCATENATE(REPT("0",11-LEN(B138)),B138),{1;2;3;4;5;6;7;8;9},1))*({10;9;8;7;6;5;4;3;2})),11))=11),0,11-(MOD(SUM(INT(MID(CONCATENATE(REPT("0",11-LEN(B138)),B138),{1;2;3;4;5;6;7;8;9},1))*({10;9;8;7;6;5;4;3;2})),11)))=INT(MID(CONCATENATE(REPT("0",11-LEN(B138)),B138),10,1)),IF(OR(11-(MOD(SUM(INT(MID(CONCATENATE(REPT("0",11-LEN(B138)),B138),{1;2;3;4;5;6;7;8;9;10},1))*({11;10;9;8;7;6;5;4;3;2})),11))=10,11-(MOD(SUM(INT(MID(CONCATENATE(REPT("0",11-LEN(B138)),B138),{1;2;3;4;5;6;7;8;9;10},1))*({11;10;9;8;7;6;5;4;3;2})),11))=11),0,11-(MOD(SUM(INT(MID(CONCATENATE(REPT("0",11-LEN(B138)),B138),{1;2;3;4;5;6;7;8;9;10},1))*({11;10;9;8;7;6;5;4;3;2})),11)))=INT(MID(CONCATENATE(REPT("0",11-LEN(B138)),B138),11,1))),FALSE)</f>
        <v>1</v>
      </c>
    </row>
    <row r="139" spans="1:11" x14ac:dyDescent="0.25">
      <c r="A139" s="176"/>
      <c r="B139" s="171"/>
      <c r="C139" s="174"/>
      <c r="D139" s="174"/>
      <c r="E139" s="174"/>
      <c r="F139" s="177"/>
      <c r="G139" s="174"/>
      <c r="H139" s="174"/>
      <c r="I139" s="174"/>
      <c r="K139" s="66" t="b">
        <f>IF(AND(LEN(CONCATENATE(REPT("0",11-LEN(B139)),B139))=11,SUM(IF(CONCATENATE(REPT("0",11-LEN(B139)),B139)=REPT({1;2;3;4;5;6;7;8;9},11),1,0))=0,SUM(IF(ISNUMBER(VALUE(MID(CONCATENATE(REPT("0",11-LEN(B139)),B139),{1;2;3;4;5;6;7;8;9;10;11},1))),0,1))=0),AND(IF(OR(11-(MOD(SUM(INT(MID(CONCATENATE(REPT("0",11-LEN(B139)),B139),{1;2;3;4;5;6;7;8;9},1))*({10;9;8;7;6;5;4;3;2})),11))=10,11-(MOD(SUM(INT(MID(CONCATENATE(REPT("0",11-LEN(B139)),B139),{1;2;3;4;5;6;7;8;9},1))*({10;9;8;7;6;5;4;3;2})),11))=11),0,11-(MOD(SUM(INT(MID(CONCATENATE(REPT("0",11-LEN(B139)),B139),{1;2;3;4;5;6;7;8;9},1))*({10;9;8;7;6;5;4;3;2})),11)))=INT(MID(CONCATENATE(REPT("0",11-LEN(B139)),B139),10,1)),IF(OR(11-(MOD(SUM(INT(MID(CONCATENATE(REPT("0",11-LEN(B139)),B139),{1;2;3;4;5;6;7;8;9;10},1))*({11;10;9;8;7;6;5;4;3;2})),11))=10,11-(MOD(SUM(INT(MID(CONCATENATE(REPT("0",11-LEN(B139)),B139),{1;2;3;4;5;6;7;8;9;10},1))*({11;10;9;8;7;6;5;4;3;2})),11))=11),0,11-(MOD(SUM(INT(MID(CONCATENATE(REPT("0",11-LEN(B139)),B139),{1;2;3;4;5;6;7;8;9;10},1))*({11;10;9;8;7;6;5;4;3;2})),11)))=INT(MID(CONCATENATE(REPT("0",11-LEN(B139)),B139),11,1))),FALSE)</f>
        <v>1</v>
      </c>
    </row>
    <row r="140" spans="1:11" x14ac:dyDescent="0.25">
      <c r="A140" s="176"/>
      <c r="B140" s="171"/>
      <c r="C140" s="174"/>
      <c r="D140" s="174"/>
      <c r="E140" s="174"/>
      <c r="F140" s="177"/>
      <c r="G140" s="174"/>
      <c r="H140" s="174"/>
      <c r="I140" s="174"/>
      <c r="K140" s="66" t="b">
        <f>IF(AND(LEN(CONCATENATE(REPT("0",11-LEN(B140)),B140))=11,SUM(IF(CONCATENATE(REPT("0",11-LEN(B140)),B140)=REPT({1;2;3;4;5;6;7;8;9},11),1,0))=0,SUM(IF(ISNUMBER(VALUE(MID(CONCATENATE(REPT("0",11-LEN(B140)),B140),{1;2;3;4;5;6;7;8;9;10;11},1))),0,1))=0),AND(IF(OR(11-(MOD(SUM(INT(MID(CONCATENATE(REPT("0",11-LEN(B140)),B140),{1;2;3;4;5;6;7;8;9},1))*({10;9;8;7;6;5;4;3;2})),11))=10,11-(MOD(SUM(INT(MID(CONCATENATE(REPT("0",11-LEN(B140)),B140),{1;2;3;4;5;6;7;8;9},1))*({10;9;8;7;6;5;4;3;2})),11))=11),0,11-(MOD(SUM(INT(MID(CONCATENATE(REPT("0",11-LEN(B140)),B140),{1;2;3;4;5;6;7;8;9},1))*({10;9;8;7;6;5;4;3;2})),11)))=INT(MID(CONCATENATE(REPT("0",11-LEN(B140)),B140),10,1)),IF(OR(11-(MOD(SUM(INT(MID(CONCATENATE(REPT("0",11-LEN(B140)),B140),{1;2;3;4;5;6;7;8;9;10},1))*({11;10;9;8;7;6;5;4;3;2})),11))=10,11-(MOD(SUM(INT(MID(CONCATENATE(REPT("0",11-LEN(B140)),B140),{1;2;3;4;5;6;7;8;9;10},1))*({11;10;9;8;7;6;5;4;3;2})),11))=11),0,11-(MOD(SUM(INT(MID(CONCATENATE(REPT("0",11-LEN(B140)),B140),{1;2;3;4;5;6;7;8;9;10},1))*({11;10;9;8;7;6;5;4;3;2})),11)))=INT(MID(CONCATENATE(REPT("0",11-LEN(B140)),B140),11,1))),FALSE)</f>
        <v>1</v>
      </c>
    </row>
    <row r="141" spans="1:11" x14ac:dyDescent="0.25">
      <c r="A141" s="176"/>
      <c r="B141" s="171"/>
      <c r="C141" s="174"/>
      <c r="D141" s="174"/>
      <c r="E141" s="174"/>
      <c r="F141" s="177"/>
      <c r="G141" s="174"/>
      <c r="H141" s="174"/>
      <c r="I141" s="174"/>
      <c r="K141" s="66" t="b">
        <f>IF(AND(LEN(CONCATENATE(REPT("0",11-LEN(B141)),B141))=11,SUM(IF(CONCATENATE(REPT("0",11-LEN(B141)),B141)=REPT({1;2;3;4;5;6;7;8;9},11),1,0))=0,SUM(IF(ISNUMBER(VALUE(MID(CONCATENATE(REPT("0",11-LEN(B141)),B141),{1;2;3;4;5;6;7;8;9;10;11},1))),0,1))=0),AND(IF(OR(11-(MOD(SUM(INT(MID(CONCATENATE(REPT("0",11-LEN(B141)),B141),{1;2;3;4;5;6;7;8;9},1))*({10;9;8;7;6;5;4;3;2})),11))=10,11-(MOD(SUM(INT(MID(CONCATENATE(REPT("0",11-LEN(B141)),B141),{1;2;3;4;5;6;7;8;9},1))*({10;9;8;7;6;5;4;3;2})),11))=11),0,11-(MOD(SUM(INT(MID(CONCATENATE(REPT("0",11-LEN(B141)),B141),{1;2;3;4;5;6;7;8;9},1))*({10;9;8;7;6;5;4;3;2})),11)))=INT(MID(CONCATENATE(REPT("0",11-LEN(B141)),B141),10,1)),IF(OR(11-(MOD(SUM(INT(MID(CONCATENATE(REPT("0",11-LEN(B141)),B141),{1;2;3;4;5;6;7;8;9;10},1))*({11;10;9;8;7;6;5;4;3;2})),11))=10,11-(MOD(SUM(INT(MID(CONCATENATE(REPT("0",11-LEN(B141)),B141),{1;2;3;4;5;6;7;8;9;10},1))*({11;10;9;8;7;6;5;4;3;2})),11))=11),0,11-(MOD(SUM(INT(MID(CONCATENATE(REPT("0",11-LEN(B141)),B141),{1;2;3;4;5;6;7;8;9;10},1))*({11;10;9;8;7;6;5;4;3;2})),11)))=INT(MID(CONCATENATE(REPT("0",11-LEN(B141)),B141),11,1))),FALSE)</f>
        <v>1</v>
      </c>
    </row>
    <row r="142" spans="1:11" x14ac:dyDescent="0.25">
      <c r="A142" s="176"/>
      <c r="B142" s="171"/>
      <c r="C142" s="174"/>
      <c r="D142" s="174"/>
      <c r="E142" s="174"/>
      <c r="F142" s="177"/>
      <c r="G142" s="174"/>
      <c r="H142" s="174"/>
      <c r="I142" s="174"/>
      <c r="K142" s="66" t="b">
        <f>IF(AND(LEN(CONCATENATE(REPT("0",11-LEN(B142)),B142))=11,SUM(IF(CONCATENATE(REPT("0",11-LEN(B142)),B142)=REPT({1;2;3;4;5;6;7;8;9},11),1,0))=0,SUM(IF(ISNUMBER(VALUE(MID(CONCATENATE(REPT("0",11-LEN(B142)),B142),{1;2;3;4;5;6;7;8;9;10;11},1))),0,1))=0),AND(IF(OR(11-(MOD(SUM(INT(MID(CONCATENATE(REPT("0",11-LEN(B142)),B142),{1;2;3;4;5;6;7;8;9},1))*({10;9;8;7;6;5;4;3;2})),11))=10,11-(MOD(SUM(INT(MID(CONCATENATE(REPT("0",11-LEN(B142)),B142),{1;2;3;4;5;6;7;8;9},1))*({10;9;8;7;6;5;4;3;2})),11))=11),0,11-(MOD(SUM(INT(MID(CONCATENATE(REPT("0",11-LEN(B142)),B142),{1;2;3;4;5;6;7;8;9},1))*({10;9;8;7;6;5;4;3;2})),11)))=INT(MID(CONCATENATE(REPT("0",11-LEN(B142)),B142),10,1)),IF(OR(11-(MOD(SUM(INT(MID(CONCATENATE(REPT("0",11-LEN(B142)),B142),{1;2;3;4;5;6;7;8;9;10},1))*({11;10;9;8;7;6;5;4;3;2})),11))=10,11-(MOD(SUM(INT(MID(CONCATENATE(REPT("0",11-LEN(B142)),B142),{1;2;3;4;5;6;7;8;9;10},1))*({11;10;9;8;7;6;5;4;3;2})),11))=11),0,11-(MOD(SUM(INT(MID(CONCATENATE(REPT("0",11-LEN(B142)),B142),{1;2;3;4;5;6;7;8;9;10},1))*({11;10;9;8;7;6;5;4;3;2})),11)))=INT(MID(CONCATENATE(REPT("0",11-LEN(B142)),B142),11,1))),FALSE)</f>
        <v>1</v>
      </c>
    </row>
    <row r="143" spans="1:11" x14ac:dyDescent="0.25">
      <c r="A143" s="176"/>
      <c r="B143" s="171"/>
      <c r="C143" s="174"/>
      <c r="D143" s="174"/>
      <c r="E143" s="174"/>
      <c r="F143" s="177"/>
      <c r="G143" s="174"/>
      <c r="H143" s="174"/>
      <c r="I143" s="174"/>
      <c r="K143" s="66" t="b">
        <f>IF(AND(LEN(CONCATENATE(REPT("0",11-LEN(B143)),B143))=11,SUM(IF(CONCATENATE(REPT("0",11-LEN(B143)),B143)=REPT({1;2;3;4;5;6;7;8;9},11),1,0))=0,SUM(IF(ISNUMBER(VALUE(MID(CONCATENATE(REPT("0",11-LEN(B143)),B143),{1;2;3;4;5;6;7;8;9;10;11},1))),0,1))=0),AND(IF(OR(11-(MOD(SUM(INT(MID(CONCATENATE(REPT("0",11-LEN(B143)),B143),{1;2;3;4;5;6;7;8;9},1))*({10;9;8;7;6;5;4;3;2})),11))=10,11-(MOD(SUM(INT(MID(CONCATENATE(REPT("0",11-LEN(B143)),B143),{1;2;3;4;5;6;7;8;9},1))*({10;9;8;7;6;5;4;3;2})),11))=11),0,11-(MOD(SUM(INT(MID(CONCATENATE(REPT("0",11-LEN(B143)),B143),{1;2;3;4;5;6;7;8;9},1))*({10;9;8;7;6;5;4;3;2})),11)))=INT(MID(CONCATENATE(REPT("0",11-LEN(B143)),B143),10,1)),IF(OR(11-(MOD(SUM(INT(MID(CONCATENATE(REPT("0",11-LEN(B143)),B143),{1;2;3;4;5;6;7;8;9;10},1))*({11;10;9;8;7;6;5;4;3;2})),11))=10,11-(MOD(SUM(INT(MID(CONCATENATE(REPT("0",11-LEN(B143)),B143),{1;2;3;4;5;6;7;8;9;10},1))*({11;10;9;8;7;6;5;4;3;2})),11))=11),0,11-(MOD(SUM(INT(MID(CONCATENATE(REPT("0",11-LEN(B143)),B143),{1;2;3;4;5;6;7;8;9;10},1))*({11;10;9;8;7;6;5;4;3;2})),11)))=INT(MID(CONCATENATE(REPT("0",11-LEN(B143)),B143),11,1))),FALSE)</f>
        <v>1</v>
      </c>
    </row>
    <row r="144" spans="1:11" x14ac:dyDescent="0.25">
      <c r="A144" s="176"/>
      <c r="B144" s="171"/>
      <c r="C144" s="174"/>
      <c r="D144" s="174"/>
      <c r="E144" s="174"/>
      <c r="F144" s="177"/>
      <c r="G144" s="174"/>
      <c r="H144" s="174"/>
      <c r="I144" s="174"/>
      <c r="K144" s="66" t="b">
        <f>IF(AND(LEN(CONCATENATE(REPT("0",11-LEN(B144)),B144))=11,SUM(IF(CONCATENATE(REPT("0",11-LEN(B144)),B144)=REPT({1;2;3;4;5;6;7;8;9},11),1,0))=0,SUM(IF(ISNUMBER(VALUE(MID(CONCATENATE(REPT("0",11-LEN(B144)),B144),{1;2;3;4;5;6;7;8;9;10;11},1))),0,1))=0),AND(IF(OR(11-(MOD(SUM(INT(MID(CONCATENATE(REPT("0",11-LEN(B144)),B144),{1;2;3;4;5;6;7;8;9},1))*({10;9;8;7;6;5;4;3;2})),11))=10,11-(MOD(SUM(INT(MID(CONCATENATE(REPT("0",11-LEN(B144)),B144),{1;2;3;4;5;6;7;8;9},1))*({10;9;8;7;6;5;4;3;2})),11))=11),0,11-(MOD(SUM(INT(MID(CONCATENATE(REPT("0",11-LEN(B144)),B144),{1;2;3;4;5;6;7;8;9},1))*({10;9;8;7;6;5;4;3;2})),11)))=INT(MID(CONCATENATE(REPT("0",11-LEN(B144)),B144),10,1)),IF(OR(11-(MOD(SUM(INT(MID(CONCATENATE(REPT("0",11-LEN(B144)),B144),{1;2;3;4;5;6;7;8;9;10},1))*({11;10;9;8;7;6;5;4;3;2})),11))=10,11-(MOD(SUM(INT(MID(CONCATENATE(REPT("0",11-LEN(B144)),B144),{1;2;3;4;5;6;7;8;9;10},1))*({11;10;9;8;7;6;5;4;3;2})),11))=11),0,11-(MOD(SUM(INT(MID(CONCATENATE(REPT("0",11-LEN(B144)),B144),{1;2;3;4;5;6;7;8;9;10},1))*({11;10;9;8;7;6;5;4;3;2})),11)))=INT(MID(CONCATENATE(REPT("0",11-LEN(B144)),B144),11,1))),FALSE)</f>
        <v>1</v>
      </c>
    </row>
    <row r="145" spans="1:11" x14ac:dyDescent="0.25">
      <c r="A145" s="176"/>
      <c r="B145" s="171"/>
      <c r="C145" s="174"/>
      <c r="D145" s="174"/>
      <c r="E145" s="174"/>
      <c r="F145" s="177"/>
      <c r="G145" s="174"/>
      <c r="H145" s="174"/>
      <c r="I145" s="174"/>
      <c r="K145" s="66" t="b">
        <f>IF(AND(LEN(CONCATENATE(REPT("0",11-LEN(B145)),B145))=11,SUM(IF(CONCATENATE(REPT("0",11-LEN(B145)),B145)=REPT({1;2;3;4;5;6;7;8;9},11),1,0))=0,SUM(IF(ISNUMBER(VALUE(MID(CONCATENATE(REPT("0",11-LEN(B145)),B145),{1;2;3;4;5;6;7;8;9;10;11},1))),0,1))=0),AND(IF(OR(11-(MOD(SUM(INT(MID(CONCATENATE(REPT("0",11-LEN(B145)),B145),{1;2;3;4;5;6;7;8;9},1))*({10;9;8;7;6;5;4;3;2})),11))=10,11-(MOD(SUM(INT(MID(CONCATENATE(REPT("0",11-LEN(B145)),B145),{1;2;3;4;5;6;7;8;9},1))*({10;9;8;7;6;5;4;3;2})),11))=11),0,11-(MOD(SUM(INT(MID(CONCATENATE(REPT("0",11-LEN(B145)),B145),{1;2;3;4;5;6;7;8;9},1))*({10;9;8;7;6;5;4;3;2})),11)))=INT(MID(CONCATENATE(REPT("0",11-LEN(B145)),B145),10,1)),IF(OR(11-(MOD(SUM(INT(MID(CONCATENATE(REPT("0",11-LEN(B145)),B145),{1;2;3;4;5;6;7;8;9;10},1))*({11;10;9;8;7;6;5;4;3;2})),11))=10,11-(MOD(SUM(INT(MID(CONCATENATE(REPT("0",11-LEN(B145)),B145),{1;2;3;4;5;6;7;8;9;10},1))*({11;10;9;8;7;6;5;4;3;2})),11))=11),0,11-(MOD(SUM(INT(MID(CONCATENATE(REPT("0",11-LEN(B145)),B145),{1;2;3;4;5;6;7;8;9;10},1))*({11;10;9;8;7;6;5;4;3;2})),11)))=INT(MID(CONCATENATE(REPT("0",11-LEN(B145)),B145),11,1))),FALSE)</f>
        <v>1</v>
      </c>
    </row>
    <row r="146" spans="1:11" x14ac:dyDescent="0.25">
      <c r="A146" s="176"/>
      <c r="B146" s="171"/>
      <c r="C146" s="174"/>
      <c r="D146" s="174"/>
      <c r="E146" s="174"/>
      <c r="F146" s="177"/>
      <c r="G146" s="174"/>
      <c r="H146" s="174"/>
      <c r="I146" s="174"/>
      <c r="K146" s="66" t="b">
        <f>IF(AND(LEN(CONCATENATE(REPT("0",11-LEN(B146)),B146))=11,SUM(IF(CONCATENATE(REPT("0",11-LEN(B146)),B146)=REPT({1;2;3;4;5;6;7;8;9},11),1,0))=0,SUM(IF(ISNUMBER(VALUE(MID(CONCATENATE(REPT("0",11-LEN(B146)),B146),{1;2;3;4;5;6;7;8;9;10;11},1))),0,1))=0),AND(IF(OR(11-(MOD(SUM(INT(MID(CONCATENATE(REPT("0",11-LEN(B146)),B146),{1;2;3;4;5;6;7;8;9},1))*({10;9;8;7;6;5;4;3;2})),11))=10,11-(MOD(SUM(INT(MID(CONCATENATE(REPT("0",11-LEN(B146)),B146),{1;2;3;4;5;6;7;8;9},1))*({10;9;8;7;6;5;4;3;2})),11))=11),0,11-(MOD(SUM(INT(MID(CONCATENATE(REPT("0",11-LEN(B146)),B146),{1;2;3;4;5;6;7;8;9},1))*({10;9;8;7;6;5;4;3;2})),11)))=INT(MID(CONCATENATE(REPT("0",11-LEN(B146)),B146),10,1)),IF(OR(11-(MOD(SUM(INT(MID(CONCATENATE(REPT("0",11-LEN(B146)),B146),{1;2;3;4;5;6;7;8;9;10},1))*({11;10;9;8;7;6;5;4;3;2})),11))=10,11-(MOD(SUM(INT(MID(CONCATENATE(REPT("0",11-LEN(B146)),B146),{1;2;3;4;5;6;7;8;9;10},1))*({11;10;9;8;7;6;5;4;3;2})),11))=11),0,11-(MOD(SUM(INT(MID(CONCATENATE(REPT("0",11-LEN(B146)),B146),{1;2;3;4;5;6;7;8;9;10},1))*({11;10;9;8;7;6;5;4;3;2})),11)))=INT(MID(CONCATENATE(REPT("0",11-LEN(B146)),B146),11,1))),FALSE)</f>
        <v>1</v>
      </c>
    </row>
    <row r="147" spans="1:11" x14ac:dyDescent="0.25">
      <c r="A147" s="176"/>
      <c r="B147" s="171"/>
      <c r="C147" s="174"/>
      <c r="D147" s="174"/>
      <c r="E147" s="174"/>
      <c r="F147" s="177"/>
      <c r="G147" s="174"/>
      <c r="H147" s="174"/>
      <c r="I147" s="174"/>
      <c r="K147" s="66" t="b">
        <f>IF(AND(LEN(CONCATENATE(REPT("0",11-LEN(B147)),B147))=11,SUM(IF(CONCATENATE(REPT("0",11-LEN(B147)),B147)=REPT({1;2;3;4;5;6;7;8;9},11),1,0))=0,SUM(IF(ISNUMBER(VALUE(MID(CONCATENATE(REPT("0",11-LEN(B147)),B147),{1;2;3;4;5;6;7;8;9;10;11},1))),0,1))=0),AND(IF(OR(11-(MOD(SUM(INT(MID(CONCATENATE(REPT("0",11-LEN(B147)),B147),{1;2;3;4;5;6;7;8;9},1))*({10;9;8;7;6;5;4;3;2})),11))=10,11-(MOD(SUM(INT(MID(CONCATENATE(REPT("0",11-LEN(B147)),B147),{1;2;3;4;5;6;7;8;9},1))*({10;9;8;7;6;5;4;3;2})),11))=11),0,11-(MOD(SUM(INT(MID(CONCATENATE(REPT("0",11-LEN(B147)),B147),{1;2;3;4;5;6;7;8;9},1))*({10;9;8;7;6;5;4;3;2})),11)))=INT(MID(CONCATENATE(REPT("0",11-LEN(B147)),B147),10,1)),IF(OR(11-(MOD(SUM(INT(MID(CONCATENATE(REPT("0",11-LEN(B147)),B147),{1;2;3;4;5;6;7;8;9;10},1))*({11;10;9;8;7;6;5;4;3;2})),11))=10,11-(MOD(SUM(INT(MID(CONCATENATE(REPT("0",11-LEN(B147)),B147),{1;2;3;4;5;6;7;8;9;10},1))*({11;10;9;8;7;6;5;4;3;2})),11))=11),0,11-(MOD(SUM(INT(MID(CONCATENATE(REPT("0",11-LEN(B147)),B147),{1;2;3;4;5;6;7;8;9;10},1))*({11;10;9;8;7;6;5;4;3;2})),11)))=INT(MID(CONCATENATE(REPT("0",11-LEN(B147)),B147),11,1))),FALSE)</f>
        <v>1</v>
      </c>
    </row>
    <row r="148" spans="1:11" x14ac:dyDescent="0.25">
      <c r="A148" s="176"/>
      <c r="B148" s="171"/>
      <c r="C148" s="174"/>
      <c r="D148" s="174"/>
      <c r="E148" s="174"/>
      <c r="F148" s="177"/>
      <c r="G148" s="174"/>
      <c r="H148" s="174"/>
      <c r="I148" s="174"/>
      <c r="K148" s="66" t="b">
        <f>IF(AND(LEN(CONCATENATE(REPT("0",11-LEN(B148)),B148))=11,SUM(IF(CONCATENATE(REPT("0",11-LEN(B148)),B148)=REPT({1;2;3;4;5;6;7;8;9},11),1,0))=0,SUM(IF(ISNUMBER(VALUE(MID(CONCATENATE(REPT("0",11-LEN(B148)),B148),{1;2;3;4;5;6;7;8;9;10;11},1))),0,1))=0),AND(IF(OR(11-(MOD(SUM(INT(MID(CONCATENATE(REPT("0",11-LEN(B148)),B148),{1;2;3;4;5;6;7;8;9},1))*({10;9;8;7;6;5;4;3;2})),11))=10,11-(MOD(SUM(INT(MID(CONCATENATE(REPT("0",11-LEN(B148)),B148),{1;2;3;4;5;6;7;8;9},1))*({10;9;8;7;6;5;4;3;2})),11))=11),0,11-(MOD(SUM(INT(MID(CONCATENATE(REPT("0",11-LEN(B148)),B148),{1;2;3;4;5;6;7;8;9},1))*({10;9;8;7;6;5;4;3;2})),11)))=INT(MID(CONCATENATE(REPT("0",11-LEN(B148)),B148),10,1)),IF(OR(11-(MOD(SUM(INT(MID(CONCATENATE(REPT("0",11-LEN(B148)),B148),{1;2;3;4;5;6;7;8;9;10},1))*({11;10;9;8;7;6;5;4;3;2})),11))=10,11-(MOD(SUM(INT(MID(CONCATENATE(REPT("0",11-LEN(B148)),B148),{1;2;3;4;5;6;7;8;9;10},1))*({11;10;9;8;7;6;5;4;3;2})),11))=11),0,11-(MOD(SUM(INT(MID(CONCATENATE(REPT("0",11-LEN(B148)),B148),{1;2;3;4;5;6;7;8;9;10},1))*({11;10;9;8;7;6;5;4;3;2})),11)))=INT(MID(CONCATENATE(REPT("0",11-LEN(B148)),B148),11,1))),FALSE)</f>
        <v>1</v>
      </c>
    </row>
    <row r="149" spans="1:11" x14ac:dyDescent="0.25">
      <c r="A149" s="176"/>
      <c r="B149" s="171"/>
      <c r="C149" s="174"/>
      <c r="D149" s="174"/>
      <c r="E149" s="174"/>
      <c r="F149" s="177"/>
      <c r="G149" s="174"/>
      <c r="H149" s="174"/>
      <c r="I149" s="174"/>
      <c r="K149" s="66" t="b">
        <f>IF(AND(LEN(CONCATENATE(REPT("0",11-LEN(B149)),B149))=11,SUM(IF(CONCATENATE(REPT("0",11-LEN(B149)),B149)=REPT({1;2;3;4;5;6;7;8;9},11),1,0))=0,SUM(IF(ISNUMBER(VALUE(MID(CONCATENATE(REPT("0",11-LEN(B149)),B149),{1;2;3;4;5;6;7;8;9;10;11},1))),0,1))=0),AND(IF(OR(11-(MOD(SUM(INT(MID(CONCATENATE(REPT("0",11-LEN(B149)),B149),{1;2;3;4;5;6;7;8;9},1))*({10;9;8;7;6;5;4;3;2})),11))=10,11-(MOD(SUM(INT(MID(CONCATENATE(REPT("0",11-LEN(B149)),B149),{1;2;3;4;5;6;7;8;9},1))*({10;9;8;7;6;5;4;3;2})),11))=11),0,11-(MOD(SUM(INT(MID(CONCATENATE(REPT("0",11-LEN(B149)),B149),{1;2;3;4;5;6;7;8;9},1))*({10;9;8;7;6;5;4;3;2})),11)))=INT(MID(CONCATENATE(REPT("0",11-LEN(B149)),B149),10,1)),IF(OR(11-(MOD(SUM(INT(MID(CONCATENATE(REPT("0",11-LEN(B149)),B149),{1;2;3;4;5;6;7;8;9;10},1))*({11;10;9;8;7;6;5;4;3;2})),11))=10,11-(MOD(SUM(INT(MID(CONCATENATE(REPT("0",11-LEN(B149)),B149),{1;2;3;4;5;6;7;8;9;10},1))*({11;10;9;8;7;6;5;4;3;2})),11))=11),0,11-(MOD(SUM(INT(MID(CONCATENATE(REPT("0",11-LEN(B149)),B149),{1;2;3;4;5;6;7;8;9;10},1))*({11;10;9;8;7;6;5;4;3;2})),11)))=INT(MID(CONCATENATE(REPT("0",11-LEN(B149)),B149),11,1))),FALSE)</f>
        <v>1</v>
      </c>
    </row>
    <row r="150" spans="1:11" x14ac:dyDescent="0.25">
      <c r="A150" s="176"/>
      <c r="B150" s="171"/>
      <c r="C150" s="174"/>
      <c r="D150" s="174"/>
      <c r="E150" s="174"/>
      <c r="F150" s="177"/>
      <c r="G150" s="174"/>
      <c r="H150" s="174"/>
      <c r="I150" s="174"/>
      <c r="K150" s="66" t="b">
        <f>IF(AND(LEN(CONCATENATE(REPT("0",11-LEN(B150)),B150))=11,SUM(IF(CONCATENATE(REPT("0",11-LEN(B150)),B150)=REPT({1;2;3;4;5;6;7;8;9},11),1,0))=0,SUM(IF(ISNUMBER(VALUE(MID(CONCATENATE(REPT("0",11-LEN(B150)),B150),{1;2;3;4;5;6;7;8;9;10;11},1))),0,1))=0),AND(IF(OR(11-(MOD(SUM(INT(MID(CONCATENATE(REPT("0",11-LEN(B150)),B150),{1;2;3;4;5;6;7;8;9},1))*({10;9;8;7;6;5;4;3;2})),11))=10,11-(MOD(SUM(INT(MID(CONCATENATE(REPT("0",11-LEN(B150)),B150),{1;2;3;4;5;6;7;8;9},1))*({10;9;8;7;6;5;4;3;2})),11))=11),0,11-(MOD(SUM(INT(MID(CONCATENATE(REPT("0",11-LEN(B150)),B150),{1;2;3;4;5;6;7;8;9},1))*({10;9;8;7;6;5;4;3;2})),11)))=INT(MID(CONCATENATE(REPT("0",11-LEN(B150)),B150),10,1)),IF(OR(11-(MOD(SUM(INT(MID(CONCATENATE(REPT("0",11-LEN(B150)),B150),{1;2;3;4;5;6;7;8;9;10},1))*({11;10;9;8;7;6;5;4;3;2})),11))=10,11-(MOD(SUM(INT(MID(CONCATENATE(REPT("0",11-LEN(B150)),B150),{1;2;3;4;5;6;7;8;9;10},1))*({11;10;9;8;7;6;5;4;3;2})),11))=11),0,11-(MOD(SUM(INT(MID(CONCATENATE(REPT("0",11-LEN(B150)),B150),{1;2;3;4;5;6;7;8;9;10},1))*({11;10;9;8;7;6;5;4;3;2})),11)))=INT(MID(CONCATENATE(REPT("0",11-LEN(B150)),B150),11,1))),FALSE)</f>
        <v>1</v>
      </c>
    </row>
    <row r="151" spans="1:11" x14ac:dyDescent="0.25">
      <c r="A151" s="176"/>
      <c r="B151" s="171"/>
      <c r="C151" s="174"/>
      <c r="D151" s="174"/>
      <c r="E151" s="174"/>
      <c r="F151" s="177"/>
      <c r="G151" s="174"/>
      <c r="H151" s="174"/>
      <c r="I151" s="174"/>
      <c r="K151" s="66" t="b">
        <f>IF(AND(LEN(CONCATENATE(REPT("0",11-LEN(B151)),B151))=11,SUM(IF(CONCATENATE(REPT("0",11-LEN(B151)),B151)=REPT({1;2;3;4;5;6;7;8;9},11),1,0))=0,SUM(IF(ISNUMBER(VALUE(MID(CONCATENATE(REPT("0",11-LEN(B151)),B151),{1;2;3;4;5;6;7;8;9;10;11},1))),0,1))=0),AND(IF(OR(11-(MOD(SUM(INT(MID(CONCATENATE(REPT("0",11-LEN(B151)),B151),{1;2;3;4;5;6;7;8;9},1))*({10;9;8;7;6;5;4;3;2})),11))=10,11-(MOD(SUM(INT(MID(CONCATENATE(REPT("0",11-LEN(B151)),B151),{1;2;3;4;5;6;7;8;9},1))*({10;9;8;7;6;5;4;3;2})),11))=11),0,11-(MOD(SUM(INT(MID(CONCATENATE(REPT("0",11-LEN(B151)),B151),{1;2;3;4;5;6;7;8;9},1))*({10;9;8;7;6;5;4;3;2})),11)))=INT(MID(CONCATENATE(REPT("0",11-LEN(B151)),B151),10,1)),IF(OR(11-(MOD(SUM(INT(MID(CONCATENATE(REPT("0",11-LEN(B151)),B151),{1;2;3;4;5;6;7;8;9;10},1))*({11;10;9;8;7;6;5;4;3;2})),11))=10,11-(MOD(SUM(INT(MID(CONCATENATE(REPT("0",11-LEN(B151)),B151),{1;2;3;4;5;6;7;8;9;10},1))*({11;10;9;8;7;6;5;4;3;2})),11))=11),0,11-(MOD(SUM(INT(MID(CONCATENATE(REPT("0",11-LEN(B151)),B151),{1;2;3;4;5;6;7;8;9;10},1))*({11;10;9;8;7;6;5;4;3;2})),11)))=INT(MID(CONCATENATE(REPT("0",11-LEN(B151)),B151),11,1))),FALSE)</f>
        <v>1</v>
      </c>
    </row>
    <row r="152" spans="1:11" x14ac:dyDescent="0.25">
      <c r="A152" s="176"/>
      <c r="B152" s="171"/>
      <c r="C152" s="174"/>
      <c r="D152" s="174"/>
      <c r="E152" s="174"/>
      <c r="F152" s="177"/>
      <c r="G152" s="174"/>
      <c r="H152" s="174"/>
      <c r="I152" s="174"/>
      <c r="K152" s="66" t="b">
        <f>IF(AND(LEN(CONCATENATE(REPT("0",11-LEN(B152)),B152))=11,SUM(IF(CONCATENATE(REPT("0",11-LEN(B152)),B152)=REPT({1;2;3;4;5;6;7;8;9},11),1,0))=0,SUM(IF(ISNUMBER(VALUE(MID(CONCATENATE(REPT("0",11-LEN(B152)),B152),{1;2;3;4;5;6;7;8;9;10;11},1))),0,1))=0),AND(IF(OR(11-(MOD(SUM(INT(MID(CONCATENATE(REPT("0",11-LEN(B152)),B152),{1;2;3;4;5;6;7;8;9},1))*({10;9;8;7;6;5;4;3;2})),11))=10,11-(MOD(SUM(INT(MID(CONCATENATE(REPT("0",11-LEN(B152)),B152),{1;2;3;4;5;6;7;8;9},1))*({10;9;8;7;6;5;4;3;2})),11))=11),0,11-(MOD(SUM(INT(MID(CONCATENATE(REPT("0",11-LEN(B152)),B152),{1;2;3;4;5;6;7;8;9},1))*({10;9;8;7;6;5;4;3;2})),11)))=INT(MID(CONCATENATE(REPT("0",11-LEN(B152)),B152),10,1)),IF(OR(11-(MOD(SUM(INT(MID(CONCATENATE(REPT("0",11-LEN(B152)),B152),{1;2;3;4;5;6;7;8;9;10},1))*({11;10;9;8;7;6;5;4;3;2})),11))=10,11-(MOD(SUM(INT(MID(CONCATENATE(REPT("0",11-LEN(B152)),B152),{1;2;3;4;5;6;7;8;9;10},1))*({11;10;9;8;7;6;5;4;3;2})),11))=11),0,11-(MOD(SUM(INT(MID(CONCATENATE(REPT("0",11-LEN(B152)),B152),{1;2;3;4;5;6;7;8;9;10},1))*({11;10;9;8;7;6;5;4;3;2})),11)))=INT(MID(CONCATENATE(REPT("0",11-LEN(B152)),B152),11,1))),FALSE)</f>
        <v>1</v>
      </c>
    </row>
    <row r="153" spans="1:11" x14ac:dyDescent="0.25">
      <c r="A153" s="176"/>
      <c r="B153" s="171"/>
      <c r="C153" s="174"/>
      <c r="D153" s="174"/>
      <c r="E153" s="174"/>
      <c r="F153" s="177"/>
      <c r="G153" s="174"/>
      <c r="H153" s="174"/>
      <c r="I153" s="174"/>
      <c r="K153" s="66" t="b">
        <f>IF(AND(LEN(CONCATENATE(REPT("0",11-LEN(B153)),B153))=11,SUM(IF(CONCATENATE(REPT("0",11-LEN(B153)),B153)=REPT({1;2;3;4;5;6;7;8;9},11),1,0))=0,SUM(IF(ISNUMBER(VALUE(MID(CONCATENATE(REPT("0",11-LEN(B153)),B153),{1;2;3;4;5;6;7;8;9;10;11},1))),0,1))=0),AND(IF(OR(11-(MOD(SUM(INT(MID(CONCATENATE(REPT("0",11-LEN(B153)),B153),{1;2;3;4;5;6;7;8;9},1))*({10;9;8;7;6;5;4;3;2})),11))=10,11-(MOD(SUM(INT(MID(CONCATENATE(REPT("0",11-LEN(B153)),B153),{1;2;3;4;5;6;7;8;9},1))*({10;9;8;7;6;5;4;3;2})),11))=11),0,11-(MOD(SUM(INT(MID(CONCATENATE(REPT("0",11-LEN(B153)),B153),{1;2;3;4;5;6;7;8;9},1))*({10;9;8;7;6;5;4;3;2})),11)))=INT(MID(CONCATENATE(REPT("0",11-LEN(B153)),B153),10,1)),IF(OR(11-(MOD(SUM(INT(MID(CONCATENATE(REPT("0",11-LEN(B153)),B153),{1;2;3;4;5;6;7;8;9;10},1))*({11;10;9;8;7;6;5;4;3;2})),11))=10,11-(MOD(SUM(INT(MID(CONCATENATE(REPT("0",11-LEN(B153)),B153),{1;2;3;4;5;6;7;8;9;10},1))*({11;10;9;8;7;6;5;4;3;2})),11))=11),0,11-(MOD(SUM(INT(MID(CONCATENATE(REPT("0",11-LEN(B153)),B153),{1;2;3;4;5;6;7;8;9;10},1))*({11;10;9;8;7;6;5;4;3;2})),11)))=INT(MID(CONCATENATE(REPT("0",11-LEN(B153)),B153),11,1))),FALSE)</f>
        <v>1</v>
      </c>
    </row>
    <row r="154" spans="1:11" x14ac:dyDescent="0.25">
      <c r="A154" s="176"/>
      <c r="B154" s="171"/>
      <c r="C154" s="174"/>
      <c r="D154" s="174"/>
      <c r="E154" s="174"/>
      <c r="F154" s="177"/>
      <c r="G154" s="174"/>
      <c r="H154" s="174"/>
      <c r="I154" s="174"/>
      <c r="K154" s="66" t="b">
        <f>IF(AND(LEN(CONCATENATE(REPT("0",11-LEN(B154)),B154))=11,SUM(IF(CONCATENATE(REPT("0",11-LEN(B154)),B154)=REPT({1;2;3;4;5;6;7;8;9},11),1,0))=0,SUM(IF(ISNUMBER(VALUE(MID(CONCATENATE(REPT("0",11-LEN(B154)),B154),{1;2;3;4;5;6;7;8;9;10;11},1))),0,1))=0),AND(IF(OR(11-(MOD(SUM(INT(MID(CONCATENATE(REPT("0",11-LEN(B154)),B154),{1;2;3;4;5;6;7;8;9},1))*({10;9;8;7;6;5;4;3;2})),11))=10,11-(MOD(SUM(INT(MID(CONCATENATE(REPT("0",11-LEN(B154)),B154),{1;2;3;4;5;6;7;8;9},1))*({10;9;8;7;6;5;4;3;2})),11))=11),0,11-(MOD(SUM(INT(MID(CONCATENATE(REPT("0",11-LEN(B154)),B154),{1;2;3;4;5;6;7;8;9},1))*({10;9;8;7;6;5;4;3;2})),11)))=INT(MID(CONCATENATE(REPT("0",11-LEN(B154)),B154),10,1)),IF(OR(11-(MOD(SUM(INT(MID(CONCATENATE(REPT("0",11-LEN(B154)),B154),{1;2;3;4;5;6;7;8;9;10},1))*({11;10;9;8;7;6;5;4;3;2})),11))=10,11-(MOD(SUM(INT(MID(CONCATENATE(REPT("0",11-LEN(B154)),B154),{1;2;3;4;5;6;7;8;9;10},1))*({11;10;9;8;7;6;5;4;3;2})),11))=11),0,11-(MOD(SUM(INT(MID(CONCATENATE(REPT("0",11-LEN(B154)),B154),{1;2;3;4;5;6;7;8;9;10},1))*({11;10;9;8;7;6;5;4;3;2})),11)))=INT(MID(CONCATENATE(REPT("0",11-LEN(B154)),B154),11,1))),FALSE)</f>
        <v>1</v>
      </c>
    </row>
    <row r="155" spans="1:11" x14ac:dyDescent="0.25">
      <c r="A155" s="176"/>
      <c r="B155" s="171"/>
      <c r="C155" s="174"/>
      <c r="D155" s="174"/>
      <c r="E155" s="174"/>
      <c r="F155" s="177"/>
      <c r="G155" s="174"/>
      <c r="H155" s="174"/>
      <c r="I155" s="174"/>
      <c r="K155" s="66" t="b">
        <f>IF(AND(LEN(CONCATENATE(REPT("0",11-LEN(B155)),B155))=11,SUM(IF(CONCATENATE(REPT("0",11-LEN(B155)),B155)=REPT({1;2;3;4;5;6;7;8;9},11),1,0))=0,SUM(IF(ISNUMBER(VALUE(MID(CONCATENATE(REPT("0",11-LEN(B155)),B155),{1;2;3;4;5;6;7;8;9;10;11},1))),0,1))=0),AND(IF(OR(11-(MOD(SUM(INT(MID(CONCATENATE(REPT("0",11-LEN(B155)),B155),{1;2;3;4;5;6;7;8;9},1))*({10;9;8;7;6;5;4;3;2})),11))=10,11-(MOD(SUM(INT(MID(CONCATENATE(REPT("0",11-LEN(B155)),B155),{1;2;3;4;5;6;7;8;9},1))*({10;9;8;7;6;5;4;3;2})),11))=11),0,11-(MOD(SUM(INT(MID(CONCATENATE(REPT("0",11-LEN(B155)),B155),{1;2;3;4;5;6;7;8;9},1))*({10;9;8;7;6;5;4;3;2})),11)))=INT(MID(CONCATENATE(REPT("0",11-LEN(B155)),B155),10,1)),IF(OR(11-(MOD(SUM(INT(MID(CONCATENATE(REPT("0",11-LEN(B155)),B155),{1;2;3;4;5;6;7;8;9;10},1))*({11;10;9;8;7;6;5;4;3;2})),11))=10,11-(MOD(SUM(INT(MID(CONCATENATE(REPT("0",11-LEN(B155)),B155),{1;2;3;4;5;6;7;8;9;10},1))*({11;10;9;8;7;6;5;4;3;2})),11))=11),0,11-(MOD(SUM(INT(MID(CONCATENATE(REPT("0",11-LEN(B155)),B155),{1;2;3;4;5;6;7;8;9;10},1))*({11;10;9;8;7;6;5;4;3;2})),11)))=INT(MID(CONCATENATE(REPT("0",11-LEN(B155)),B155),11,1))),FALSE)</f>
        <v>1</v>
      </c>
    </row>
    <row r="156" spans="1:11" x14ac:dyDescent="0.25">
      <c r="A156" s="176"/>
      <c r="B156" s="171"/>
      <c r="C156" s="174"/>
      <c r="D156" s="174"/>
      <c r="E156" s="174"/>
      <c r="F156" s="177"/>
      <c r="G156" s="174"/>
      <c r="H156" s="174"/>
      <c r="I156" s="174"/>
      <c r="K156" s="66" t="b">
        <f>IF(AND(LEN(CONCATENATE(REPT("0",11-LEN(B156)),B156))=11,SUM(IF(CONCATENATE(REPT("0",11-LEN(B156)),B156)=REPT({1;2;3;4;5;6;7;8;9},11),1,0))=0,SUM(IF(ISNUMBER(VALUE(MID(CONCATENATE(REPT("0",11-LEN(B156)),B156),{1;2;3;4;5;6;7;8;9;10;11},1))),0,1))=0),AND(IF(OR(11-(MOD(SUM(INT(MID(CONCATENATE(REPT("0",11-LEN(B156)),B156),{1;2;3;4;5;6;7;8;9},1))*({10;9;8;7;6;5;4;3;2})),11))=10,11-(MOD(SUM(INT(MID(CONCATENATE(REPT("0",11-LEN(B156)),B156),{1;2;3;4;5;6;7;8;9},1))*({10;9;8;7;6;5;4;3;2})),11))=11),0,11-(MOD(SUM(INT(MID(CONCATENATE(REPT("0",11-LEN(B156)),B156),{1;2;3;4;5;6;7;8;9},1))*({10;9;8;7;6;5;4;3;2})),11)))=INT(MID(CONCATENATE(REPT("0",11-LEN(B156)),B156),10,1)),IF(OR(11-(MOD(SUM(INT(MID(CONCATENATE(REPT("0",11-LEN(B156)),B156),{1;2;3;4;5;6;7;8;9;10},1))*({11;10;9;8;7;6;5;4;3;2})),11))=10,11-(MOD(SUM(INT(MID(CONCATENATE(REPT("0",11-LEN(B156)),B156),{1;2;3;4;5;6;7;8;9;10},1))*({11;10;9;8;7;6;5;4;3;2})),11))=11),0,11-(MOD(SUM(INT(MID(CONCATENATE(REPT("0",11-LEN(B156)),B156),{1;2;3;4;5;6;7;8;9;10},1))*({11;10;9;8;7;6;5;4;3;2})),11)))=INT(MID(CONCATENATE(REPT("0",11-LEN(B156)),B156),11,1))),FALSE)</f>
        <v>1</v>
      </c>
    </row>
    <row r="157" spans="1:11" x14ac:dyDescent="0.25">
      <c r="A157" s="176"/>
      <c r="B157" s="171"/>
      <c r="C157" s="174"/>
      <c r="D157" s="174"/>
      <c r="E157" s="174"/>
      <c r="F157" s="177"/>
      <c r="G157" s="174"/>
      <c r="H157" s="174"/>
      <c r="I157" s="174"/>
      <c r="K157" s="66" t="b">
        <f>IF(AND(LEN(CONCATENATE(REPT("0",11-LEN(B157)),B157))=11,SUM(IF(CONCATENATE(REPT("0",11-LEN(B157)),B157)=REPT({1;2;3;4;5;6;7;8;9},11),1,0))=0,SUM(IF(ISNUMBER(VALUE(MID(CONCATENATE(REPT("0",11-LEN(B157)),B157),{1;2;3;4;5;6;7;8;9;10;11},1))),0,1))=0),AND(IF(OR(11-(MOD(SUM(INT(MID(CONCATENATE(REPT("0",11-LEN(B157)),B157),{1;2;3;4;5;6;7;8;9},1))*({10;9;8;7;6;5;4;3;2})),11))=10,11-(MOD(SUM(INT(MID(CONCATENATE(REPT("0",11-LEN(B157)),B157),{1;2;3;4;5;6;7;8;9},1))*({10;9;8;7;6;5;4;3;2})),11))=11),0,11-(MOD(SUM(INT(MID(CONCATENATE(REPT("0",11-LEN(B157)),B157),{1;2;3;4;5;6;7;8;9},1))*({10;9;8;7;6;5;4;3;2})),11)))=INT(MID(CONCATENATE(REPT("0",11-LEN(B157)),B157),10,1)),IF(OR(11-(MOD(SUM(INT(MID(CONCATENATE(REPT("0",11-LEN(B157)),B157),{1;2;3;4;5;6;7;8;9;10},1))*({11;10;9;8;7;6;5;4;3;2})),11))=10,11-(MOD(SUM(INT(MID(CONCATENATE(REPT("0",11-LEN(B157)),B157),{1;2;3;4;5;6;7;8;9;10},1))*({11;10;9;8;7;6;5;4;3;2})),11))=11),0,11-(MOD(SUM(INT(MID(CONCATENATE(REPT("0",11-LEN(B157)),B157),{1;2;3;4;5;6;7;8;9;10},1))*({11;10;9;8;7;6;5;4;3;2})),11)))=INT(MID(CONCATENATE(REPT("0",11-LEN(B157)),B157),11,1))),FALSE)</f>
        <v>1</v>
      </c>
    </row>
    <row r="158" spans="1:11" x14ac:dyDescent="0.25">
      <c r="A158" s="176"/>
      <c r="B158" s="171"/>
      <c r="C158" s="174"/>
      <c r="D158" s="174"/>
      <c r="E158" s="174"/>
      <c r="F158" s="177"/>
      <c r="G158" s="174"/>
      <c r="H158" s="174"/>
      <c r="I158" s="174"/>
      <c r="K158" s="66" t="b">
        <f>IF(AND(LEN(CONCATENATE(REPT("0",11-LEN(B158)),B158))=11,SUM(IF(CONCATENATE(REPT("0",11-LEN(B158)),B158)=REPT({1;2;3;4;5;6;7;8;9},11),1,0))=0,SUM(IF(ISNUMBER(VALUE(MID(CONCATENATE(REPT("0",11-LEN(B158)),B158),{1;2;3;4;5;6;7;8;9;10;11},1))),0,1))=0),AND(IF(OR(11-(MOD(SUM(INT(MID(CONCATENATE(REPT("0",11-LEN(B158)),B158),{1;2;3;4;5;6;7;8;9},1))*({10;9;8;7;6;5;4;3;2})),11))=10,11-(MOD(SUM(INT(MID(CONCATENATE(REPT("0",11-LEN(B158)),B158),{1;2;3;4;5;6;7;8;9},1))*({10;9;8;7;6;5;4;3;2})),11))=11),0,11-(MOD(SUM(INT(MID(CONCATENATE(REPT("0",11-LEN(B158)),B158),{1;2;3;4;5;6;7;8;9},1))*({10;9;8;7;6;5;4;3;2})),11)))=INT(MID(CONCATENATE(REPT("0",11-LEN(B158)),B158),10,1)),IF(OR(11-(MOD(SUM(INT(MID(CONCATENATE(REPT("0",11-LEN(B158)),B158),{1;2;3;4;5;6;7;8;9;10},1))*({11;10;9;8;7;6;5;4;3;2})),11))=10,11-(MOD(SUM(INT(MID(CONCATENATE(REPT("0",11-LEN(B158)),B158),{1;2;3;4;5;6;7;8;9;10},1))*({11;10;9;8;7;6;5;4;3;2})),11))=11),0,11-(MOD(SUM(INT(MID(CONCATENATE(REPT("0",11-LEN(B158)),B158),{1;2;3;4;5;6;7;8;9;10},1))*({11;10;9;8;7;6;5;4;3;2})),11)))=INT(MID(CONCATENATE(REPT("0",11-LEN(B158)),B158),11,1))),FALSE)</f>
        <v>1</v>
      </c>
    </row>
    <row r="159" spans="1:11" x14ac:dyDescent="0.25">
      <c r="A159" s="176"/>
      <c r="B159" s="171"/>
      <c r="C159" s="174"/>
      <c r="D159" s="174"/>
      <c r="E159" s="174"/>
      <c r="F159" s="177"/>
      <c r="G159" s="174"/>
      <c r="H159" s="174"/>
      <c r="I159" s="174"/>
      <c r="K159" s="66" t="b">
        <f>IF(AND(LEN(CONCATENATE(REPT("0",11-LEN(B159)),B159))=11,SUM(IF(CONCATENATE(REPT("0",11-LEN(B159)),B159)=REPT({1;2;3;4;5;6;7;8;9},11),1,0))=0,SUM(IF(ISNUMBER(VALUE(MID(CONCATENATE(REPT("0",11-LEN(B159)),B159),{1;2;3;4;5;6;7;8;9;10;11},1))),0,1))=0),AND(IF(OR(11-(MOD(SUM(INT(MID(CONCATENATE(REPT("0",11-LEN(B159)),B159),{1;2;3;4;5;6;7;8;9},1))*({10;9;8;7;6;5;4;3;2})),11))=10,11-(MOD(SUM(INT(MID(CONCATENATE(REPT("0",11-LEN(B159)),B159),{1;2;3;4;5;6;7;8;9},1))*({10;9;8;7;6;5;4;3;2})),11))=11),0,11-(MOD(SUM(INT(MID(CONCATENATE(REPT("0",11-LEN(B159)),B159),{1;2;3;4;5;6;7;8;9},1))*({10;9;8;7;6;5;4;3;2})),11)))=INT(MID(CONCATENATE(REPT("0",11-LEN(B159)),B159),10,1)),IF(OR(11-(MOD(SUM(INT(MID(CONCATENATE(REPT("0",11-LEN(B159)),B159),{1;2;3;4;5;6;7;8;9;10},1))*({11;10;9;8;7;6;5;4;3;2})),11))=10,11-(MOD(SUM(INT(MID(CONCATENATE(REPT("0",11-LEN(B159)),B159),{1;2;3;4;5;6;7;8;9;10},1))*({11;10;9;8;7;6;5;4;3;2})),11))=11),0,11-(MOD(SUM(INT(MID(CONCATENATE(REPT("0",11-LEN(B159)),B159),{1;2;3;4;5;6;7;8;9;10},1))*({11;10;9;8;7;6;5;4;3;2})),11)))=INT(MID(CONCATENATE(REPT("0",11-LEN(B159)),B159),11,1))),FALSE)</f>
        <v>1</v>
      </c>
    </row>
    <row r="160" spans="1:11" x14ac:dyDescent="0.25">
      <c r="A160" s="176"/>
      <c r="B160" s="171"/>
      <c r="C160" s="174"/>
      <c r="D160" s="174"/>
      <c r="E160" s="174"/>
      <c r="F160" s="177"/>
      <c r="G160" s="174"/>
      <c r="H160" s="174"/>
      <c r="I160" s="174"/>
      <c r="K160" s="66" t="b">
        <f>IF(AND(LEN(CONCATENATE(REPT("0",11-LEN(B160)),B160))=11,SUM(IF(CONCATENATE(REPT("0",11-LEN(B160)),B160)=REPT({1;2;3;4;5;6;7;8;9},11),1,0))=0,SUM(IF(ISNUMBER(VALUE(MID(CONCATENATE(REPT("0",11-LEN(B160)),B160),{1;2;3;4;5;6;7;8;9;10;11},1))),0,1))=0),AND(IF(OR(11-(MOD(SUM(INT(MID(CONCATENATE(REPT("0",11-LEN(B160)),B160),{1;2;3;4;5;6;7;8;9},1))*({10;9;8;7;6;5;4;3;2})),11))=10,11-(MOD(SUM(INT(MID(CONCATENATE(REPT("0",11-LEN(B160)),B160),{1;2;3;4;5;6;7;8;9},1))*({10;9;8;7;6;5;4;3;2})),11))=11),0,11-(MOD(SUM(INT(MID(CONCATENATE(REPT("0",11-LEN(B160)),B160),{1;2;3;4;5;6;7;8;9},1))*({10;9;8;7;6;5;4;3;2})),11)))=INT(MID(CONCATENATE(REPT("0",11-LEN(B160)),B160),10,1)),IF(OR(11-(MOD(SUM(INT(MID(CONCATENATE(REPT("0",11-LEN(B160)),B160),{1;2;3;4;5;6;7;8;9;10},1))*({11;10;9;8;7;6;5;4;3;2})),11))=10,11-(MOD(SUM(INT(MID(CONCATENATE(REPT("0",11-LEN(B160)),B160),{1;2;3;4;5;6;7;8;9;10},1))*({11;10;9;8;7;6;5;4;3;2})),11))=11),0,11-(MOD(SUM(INT(MID(CONCATENATE(REPT("0",11-LEN(B160)),B160),{1;2;3;4;5;6;7;8;9;10},1))*({11;10;9;8;7;6;5;4;3;2})),11)))=INT(MID(CONCATENATE(REPT("0",11-LEN(B160)),B160),11,1))),FALSE)</f>
        <v>1</v>
      </c>
    </row>
    <row r="161" spans="1:11" x14ac:dyDescent="0.25">
      <c r="A161" s="176"/>
      <c r="B161" s="171"/>
      <c r="C161" s="174"/>
      <c r="D161" s="174"/>
      <c r="E161" s="174"/>
      <c r="F161" s="177"/>
      <c r="G161" s="174"/>
      <c r="H161" s="174"/>
      <c r="I161" s="174"/>
      <c r="K161" s="66" t="b">
        <f>IF(AND(LEN(CONCATENATE(REPT("0",11-LEN(B161)),B161))=11,SUM(IF(CONCATENATE(REPT("0",11-LEN(B161)),B161)=REPT({1;2;3;4;5;6;7;8;9},11),1,0))=0,SUM(IF(ISNUMBER(VALUE(MID(CONCATENATE(REPT("0",11-LEN(B161)),B161),{1;2;3;4;5;6;7;8;9;10;11},1))),0,1))=0),AND(IF(OR(11-(MOD(SUM(INT(MID(CONCATENATE(REPT("0",11-LEN(B161)),B161),{1;2;3;4;5;6;7;8;9},1))*({10;9;8;7;6;5;4;3;2})),11))=10,11-(MOD(SUM(INT(MID(CONCATENATE(REPT("0",11-LEN(B161)),B161),{1;2;3;4;5;6;7;8;9},1))*({10;9;8;7;6;5;4;3;2})),11))=11),0,11-(MOD(SUM(INT(MID(CONCATENATE(REPT("0",11-LEN(B161)),B161),{1;2;3;4;5;6;7;8;9},1))*({10;9;8;7;6;5;4;3;2})),11)))=INT(MID(CONCATENATE(REPT("0",11-LEN(B161)),B161),10,1)),IF(OR(11-(MOD(SUM(INT(MID(CONCATENATE(REPT("0",11-LEN(B161)),B161),{1;2;3;4;5;6;7;8;9;10},1))*({11;10;9;8;7;6;5;4;3;2})),11))=10,11-(MOD(SUM(INT(MID(CONCATENATE(REPT("0",11-LEN(B161)),B161),{1;2;3;4;5;6;7;8;9;10},1))*({11;10;9;8;7;6;5;4;3;2})),11))=11),0,11-(MOD(SUM(INT(MID(CONCATENATE(REPT("0",11-LEN(B161)),B161),{1;2;3;4;5;6;7;8;9;10},1))*({11;10;9;8;7;6;5;4;3;2})),11)))=INT(MID(CONCATENATE(REPT("0",11-LEN(B161)),B161),11,1))),FALSE)</f>
        <v>1</v>
      </c>
    </row>
    <row r="162" spans="1:11" x14ac:dyDescent="0.25">
      <c r="A162" s="176"/>
      <c r="B162" s="171"/>
      <c r="C162" s="174"/>
      <c r="D162" s="174"/>
      <c r="E162" s="174"/>
      <c r="F162" s="177"/>
      <c r="G162" s="174"/>
      <c r="H162" s="174"/>
      <c r="I162" s="174"/>
      <c r="K162" s="66" t="b">
        <f>IF(AND(LEN(CONCATENATE(REPT("0",11-LEN(B162)),B162))=11,SUM(IF(CONCATENATE(REPT("0",11-LEN(B162)),B162)=REPT({1;2;3;4;5;6;7;8;9},11),1,0))=0,SUM(IF(ISNUMBER(VALUE(MID(CONCATENATE(REPT("0",11-LEN(B162)),B162),{1;2;3;4;5;6;7;8;9;10;11},1))),0,1))=0),AND(IF(OR(11-(MOD(SUM(INT(MID(CONCATENATE(REPT("0",11-LEN(B162)),B162),{1;2;3;4;5;6;7;8;9},1))*({10;9;8;7;6;5;4;3;2})),11))=10,11-(MOD(SUM(INT(MID(CONCATENATE(REPT("0",11-LEN(B162)),B162),{1;2;3;4;5;6;7;8;9},1))*({10;9;8;7;6;5;4;3;2})),11))=11),0,11-(MOD(SUM(INT(MID(CONCATENATE(REPT("0",11-LEN(B162)),B162),{1;2;3;4;5;6;7;8;9},1))*({10;9;8;7;6;5;4;3;2})),11)))=INT(MID(CONCATENATE(REPT("0",11-LEN(B162)),B162),10,1)),IF(OR(11-(MOD(SUM(INT(MID(CONCATENATE(REPT("0",11-LEN(B162)),B162),{1;2;3;4;5;6;7;8;9;10},1))*({11;10;9;8;7;6;5;4;3;2})),11))=10,11-(MOD(SUM(INT(MID(CONCATENATE(REPT("0",11-LEN(B162)),B162),{1;2;3;4;5;6;7;8;9;10},1))*({11;10;9;8;7;6;5;4;3;2})),11))=11),0,11-(MOD(SUM(INT(MID(CONCATENATE(REPT("0",11-LEN(B162)),B162),{1;2;3;4;5;6;7;8;9;10},1))*({11;10;9;8;7;6;5;4;3;2})),11)))=INT(MID(CONCATENATE(REPT("0",11-LEN(B162)),B162),11,1))),FALSE)</f>
        <v>1</v>
      </c>
    </row>
    <row r="163" spans="1:11" x14ac:dyDescent="0.25">
      <c r="A163" s="176"/>
      <c r="B163" s="171"/>
      <c r="C163" s="174"/>
      <c r="D163" s="174"/>
      <c r="E163" s="174"/>
      <c r="F163" s="177"/>
      <c r="G163" s="174"/>
      <c r="H163" s="174"/>
      <c r="I163" s="174"/>
      <c r="K163" s="66" t="b">
        <f>IF(AND(LEN(CONCATENATE(REPT("0",11-LEN(B163)),B163))=11,SUM(IF(CONCATENATE(REPT("0",11-LEN(B163)),B163)=REPT({1;2;3;4;5;6;7;8;9},11),1,0))=0,SUM(IF(ISNUMBER(VALUE(MID(CONCATENATE(REPT("0",11-LEN(B163)),B163),{1;2;3;4;5;6;7;8;9;10;11},1))),0,1))=0),AND(IF(OR(11-(MOD(SUM(INT(MID(CONCATENATE(REPT("0",11-LEN(B163)),B163),{1;2;3;4;5;6;7;8;9},1))*({10;9;8;7;6;5;4;3;2})),11))=10,11-(MOD(SUM(INT(MID(CONCATENATE(REPT("0",11-LEN(B163)),B163),{1;2;3;4;5;6;7;8;9},1))*({10;9;8;7;6;5;4;3;2})),11))=11),0,11-(MOD(SUM(INT(MID(CONCATENATE(REPT("0",11-LEN(B163)),B163),{1;2;3;4;5;6;7;8;9},1))*({10;9;8;7;6;5;4;3;2})),11)))=INT(MID(CONCATENATE(REPT("0",11-LEN(B163)),B163),10,1)),IF(OR(11-(MOD(SUM(INT(MID(CONCATENATE(REPT("0",11-LEN(B163)),B163),{1;2;3;4;5;6;7;8;9;10},1))*({11;10;9;8;7;6;5;4;3;2})),11))=10,11-(MOD(SUM(INT(MID(CONCATENATE(REPT("0",11-LEN(B163)),B163),{1;2;3;4;5;6;7;8;9;10},1))*({11;10;9;8;7;6;5;4;3;2})),11))=11),0,11-(MOD(SUM(INT(MID(CONCATENATE(REPT("0",11-LEN(B163)),B163),{1;2;3;4;5;6;7;8;9;10},1))*({11;10;9;8;7;6;5;4;3;2})),11)))=INT(MID(CONCATENATE(REPT("0",11-LEN(B163)),B163),11,1))),FALSE)</f>
        <v>1</v>
      </c>
    </row>
    <row r="164" spans="1:11" x14ac:dyDescent="0.25">
      <c r="A164" s="176"/>
      <c r="B164" s="171"/>
      <c r="C164" s="174"/>
      <c r="D164" s="174"/>
      <c r="E164" s="174"/>
      <c r="F164" s="177"/>
      <c r="G164" s="174"/>
      <c r="H164" s="174"/>
      <c r="I164" s="174"/>
      <c r="K164" s="66" t="b">
        <f>IF(AND(LEN(CONCATENATE(REPT("0",11-LEN(B164)),B164))=11,SUM(IF(CONCATENATE(REPT("0",11-LEN(B164)),B164)=REPT({1;2;3;4;5;6;7;8;9},11),1,0))=0,SUM(IF(ISNUMBER(VALUE(MID(CONCATENATE(REPT("0",11-LEN(B164)),B164),{1;2;3;4;5;6;7;8;9;10;11},1))),0,1))=0),AND(IF(OR(11-(MOD(SUM(INT(MID(CONCATENATE(REPT("0",11-LEN(B164)),B164),{1;2;3;4;5;6;7;8;9},1))*({10;9;8;7;6;5;4;3;2})),11))=10,11-(MOD(SUM(INT(MID(CONCATENATE(REPT("0",11-LEN(B164)),B164),{1;2;3;4;5;6;7;8;9},1))*({10;9;8;7;6;5;4;3;2})),11))=11),0,11-(MOD(SUM(INT(MID(CONCATENATE(REPT("0",11-LEN(B164)),B164),{1;2;3;4;5;6;7;8;9},1))*({10;9;8;7;6;5;4;3;2})),11)))=INT(MID(CONCATENATE(REPT("0",11-LEN(B164)),B164),10,1)),IF(OR(11-(MOD(SUM(INT(MID(CONCATENATE(REPT("0",11-LEN(B164)),B164),{1;2;3;4;5;6;7;8;9;10},1))*({11;10;9;8;7;6;5;4;3;2})),11))=10,11-(MOD(SUM(INT(MID(CONCATENATE(REPT("0",11-LEN(B164)),B164),{1;2;3;4;5;6;7;8;9;10},1))*({11;10;9;8;7;6;5;4;3;2})),11))=11),0,11-(MOD(SUM(INT(MID(CONCATENATE(REPT("0",11-LEN(B164)),B164),{1;2;3;4;5;6;7;8;9;10},1))*({11;10;9;8;7;6;5;4;3;2})),11)))=INT(MID(CONCATENATE(REPT("0",11-LEN(B164)),B164),11,1))),FALSE)</f>
        <v>1</v>
      </c>
    </row>
    <row r="165" spans="1:11" x14ac:dyDescent="0.25">
      <c r="A165" s="176"/>
      <c r="B165" s="171"/>
      <c r="C165" s="174"/>
      <c r="D165" s="174"/>
      <c r="E165" s="174"/>
      <c r="F165" s="177"/>
      <c r="G165" s="174"/>
      <c r="H165" s="174"/>
      <c r="I165" s="174"/>
      <c r="K165" s="66" t="b">
        <f>IF(AND(LEN(CONCATENATE(REPT("0",11-LEN(B165)),B165))=11,SUM(IF(CONCATENATE(REPT("0",11-LEN(B165)),B165)=REPT({1;2;3;4;5;6;7;8;9},11),1,0))=0,SUM(IF(ISNUMBER(VALUE(MID(CONCATENATE(REPT("0",11-LEN(B165)),B165),{1;2;3;4;5;6;7;8;9;10;11},1))),0,1))=0),AND(IF(OR(11-(MOD(SUM(INT(MID(CONCATENATE(REPT("0",11-LEN(B165)),B165),{1;2;3;4;5;6;7;8;9},1))*({10;9;8;7;6;5;4;3;2})),11))=10,11-(MOD(SUM(INT(MID(CONCATENATE(REPT("0",11-LEN(B165)),B165),{1;2;3;4;5;6;7;8;9},1))*({10;9;8;7;6;5;4;3;2})),11))=11),0,11-(MOD(SUM(INT(MID(CONCATENATE(REPT("0",11-LEN(B165)),B165),{1;2;3;4;5;6;7;8;9},1))*({10;9;8;7;6;5;4;3;2})),11)))=INT(MID(CONCATENATE(REPT("0",11-LEN(B165)),B165),10,1)),IF(OR(11-(MOD(SUM(INT(MID(CONCATENATE(REPT("0",11-LEN(B165)),B165),{1;2;3;4;5;6;7;8;9;10},1))*({11;10;9;8;7;6;5;4;3;2})),11))=10,11-(MOD(SUM(INT(MID(CONCATENATE(REPT("0",11-LEN(B165)),B165),{1;2;3;4;5;6;7;8;9;10},1))*({11;10;9;8;7;6;5;4;3;2})),11))=11),0,11-(MOD(SUM(INT(MID(CONCATENATE(REPT("0",11-LEN(B165)),B165),{1;2;3;4;5;6;7;8;9;10},1))*({11;10;9;8;7;6;5;4;3;2})),11)))=INT(MID(CONCATENATE(REPT("0",11-LEN(B165)),B165),11,1))),FALSE)</f>
        <v>1</v>
      </c>
    </row>
    <row r="166" spans="1:11" x14ac:dyDescent="0.25">
      <c r="A166" s="176"/>
      <c r="B166" s="171"/>
      <c r="C166" s="174"/>
      <c r="D166" s="174"/>
      <c r="E166" s="174"/>
      <c r="F166" s="177"/>
      <c r="G166" s="174"/>
      <c r="H166" s="174"/>
      <c r="I166" s="174"/>
      <c r="K166" s="66" t="b">
        <f>IF(AND(LEN(CONCATENATE(REPT("0",11-LEN(B166)),B166))=11,SUM(IF(CONCATENATE(REPT("0",11-LEN(B166)),B166)=REPT({1;2;3;4;5;6;7;8;9},11),1,0))=0,SUM(IF(ISNUMBER(VALUE(MID(CONCATENATE(REPT("0",11-LEN(B166)),B166),{1;2;3;4;5;6;7;8;9;10;11},1))),0,1))=0),AND(IF(OR(11-(MOD(SUM(INT(MID(CONCATENATE(REPT("0",11-LEN(B166)),B166),{1;2;3;4;5;6;7;8;9},1))*({10;9;8;7;6;5;4;3;2})),11))=10,11-(MOD(SUM(INT(MID(CONCATENATE(REPT("0",11-LEN(B166)),B166),{1;2;3;4;5;6;7;8;9},1))*({10;9;8;7;6;5;4;3;2})),11))=11),0,11-(MOD(SUM(INT(MID(CONCATENATE(REPT("0",11-LEN(B166)),B166),{1;2;3;4;5;6;7;8;9},1))*({10;9;8;7;6;5;4;3;2})),11)))=INT(MID(CONCATENATE(REPT("0",11-LEN(B166)),B166),10,1)),IF(OR(11-(MOD(SUM(INT(MID(CONCATENATE(REPT("0",11-LEN(B166)),B166),{1;2;3;4;5;6;7;8;9;10},1))*({11;10;9;8;7;6;5;4;3;2})),11))=10,11-(MOD(SUM(INT(MID(CONCATENATE(REPT("0",11-LEN(B166)),B166),{1;2;3;4;5;6;7;8;9;10},1))*({11;10;9;8;7;6;5;4;3;2})),11))=11),0,11-(MOD(SUM(INT(MID(CONCATENATE(REPT("0",11-LEN(B166)),B166),{1;2;3;4;5;6;7;8;9;10},1))*({11;10;9;8;7;6;5;4;3;2})),11)))=INT(MID(CONCATENATE(REPT("0",11-LEN(B166)),B166),11,1))),FALSE)</f>
        <v>1</v>
      </c>
    </row>
    <row r="167" spans="1:11" x14ac:dyDescent="0.25">
      <c r="A167" s="176"/>
      <c r="B167" s="171"/>
      <c r="C167" s="174"/>
      <c r="D167" s="174"/>
      <c r="E167" s="174"/>
      <c r="F167" s="177"/>
      <c r="G167" s="174"/>
      <c r="H167" s="174"/>
      <c r="I167" s="174"/>
      <c r="K167" s="66" t="b">
        <f>IF(AND(LEN(CONCATENATE(REPT("0",11-LEN(B167)),B167))=11,SUM(IF(CONCATENATE(REPT("0",11-LEN(B167)),B167)=REPT({1;2;3;4;5;6;7;8;9},11),1,0))=0,SUM(IF(ISNUMBER(VALUE(MID(CONCATENATE(REPT("0",11-LEN(B167)),B167),{1;2;3;4;5;6;7;8;9;10;11},1))),0,1))=0),AND(IF(OR(11-(MOD(SUM(INT(MID(CONCATENATE(REPT("0",11-LEN(B167)),B167),{1;2;3;4;5;6;7;8;9},1))*({10;9;8;7;6;5;4;3;2})),11))=10,11-(MOD(SUM(INT(MID(CONCATENATE(REPT("0",11-LEN(B167)),B167),{1;2;3;4;5;6;7;8;9},1))*({10;9;8;7;6;5;4;3;2})),11))=11),0,11-(MOD(SUM(INT(MID(CONCATENATE(REPT("0",11-LEN(B167)),B167),{1;2;3;4;5;6;7;8;9},1))*({10;9;8;7;6;5;4;3;2})),11)))=INT(MID(CONCATENATE(REPT("0",11-LEN(B167)),B167),10,1)),IF(OR(11-(MOD(SUM(INT(MID(CONCATENATE(REPT("0",11-LEN(B167)),B167),{1;2;3;4;5;6;7;8;9;10},1))*({11;10;9;8;7;6;5;4;3;2})),11))=10,11-(MOD(SUM(INT(MID(CONCATENATE(REPT("0",11-LEN(B167)),B167),{1;2;3;4;5;6;7;8;9;10},1))*({11;10;9;8;7;6;5;4;3;2})),11))=11),0,11-(MOD(SUM(INT(MID(CONCATENATE(REPT("0",11-LEN(B167)),B167),{1;2;3;4;5;6;7;8;9;10},1))*({11;10;9;8;7;6;5;4;3;2})),11)))=INT(MID(CONCATENATE(REPT("0",11-LEN(B167)),B167),11,1))),FALSE)</f>
        <v>1</v>
      </c>
    </row>
    <row r="168" spans="1:11" x14ac:dyDescent="0.25">
      <c r="A168" s="176"/>
      <c r="B168" s="171"/>
      <c r="C168" s="174"/>
      <c r="D168" s="174"/>
      <c r="E168" s="174"/>
      <c r="F168" s="177"/>
      <c r="G168" s="174"/>
      <c r="H168" s="174"/>
      <c r="I168" s="174"/>
      <c r="K168" s="66" t="b">
        <f>IF(AND(LEN(CONCATENATE(REPT("0",11-LEN(B168)),B168))=11,SUM(IF(CONCATENATE(REPT("0",11-LEN(B168)),B168)=REPT({1;2;3;4;5;6;7;8;9},11),1,0))=0,SUM(IF(ISNUMBER(VALUE(MID(CONCATENATE(REPT("0",11-LEN(B168)),B168),{1;2;3;4;5;6;7;8;9;10;11},1))),0,1))=0),AND(IF(OR(11-(MOD(SUM(INT(MID(CONCATENATE(REPT("0",11-LEN(B168)),B168),{1;2;3;4;5;6;7;8;9},1))*({10;9;8;7;6;5;4;3;2})),11))=10,11-(MOD(SUM(INT(MID(CONCATENATE(REPT("0",11-LEN(B168)),B168),{1;2;3;4;5;6;7;8;9},1))*({10;9;8;7;6;5;4;3;2})),11))=11),0,11-(MOD(SUM(INT(MID(CONCATENATE(REPT("0",11-LEN(B168)),B168),{1;2;3;4;5;6;7;8;9},1))*({10;9;8;7;6;5;4;3;2})),11)))=INT(MID(CONCATENATE(REPT("0",11-LEN(B168)),B168),10,1)),IF(OR(11-(MOD(SUM(INT(MID(CONCATENATE(REPT("0",11-LEN(B168)),B168),{1;2;3;4;5;6;7;8;9;10},1))*({11;10;9;8;7;6;5;4;3;2})),11))=10,11-(MOD(SUM(INT(MID(CONCATENATE(REPT("0",11-LEN(B168)),B168),{1;2;3;4;5;6;7;8;9;10},1))*({11;10;9;8;7;6;5;4;3;2})),11))=11),0,11-(MOD(SUM(INT(MID(CONCATENATE(REPT("0",11-LEN(B168)),B168),{1;2;3;4;5;6;7;8;9;10},1))*({11;10;9;8;7;6;5;4;3;2})),11)))=INT(MID(CONCATENATE(REPT("0",11-LEN(B168)),B168),11,1))),FALSE)</f>
        <v>1</v>
      </c>
    </row>
    <row r="169" spans="1:11" x14ac:dyDescent="0.25">
      <c r="A169" s="176"/>
      <c r="B169" s="171"/>
      <c r="C169" s="174"/>
      <c r="D169" s="174"/>
      <c r="E169" s="174"/>
      <c r="F169" s="177"/>
      <c r="G169" s="174"/>
      <c r="H169" s="174"/>
      <c r="I169" s="174"/>
      <c r="K169" s="66" t="b">
        <f>IF(AND(LEN(CONCATENATE(REPT("0",11-LEN(B169)),B169))=11,SUM(IF(CONCATENATE(REPT("0",11-LEN(B169)),B169)=REPT({1;2;3;4;5;6;7;8;9},11),1,0))=0,SUM(IF(ISNUMBER(VALUE(MID(CONCATENATE(REPT("0",11-LEN(B169)),B169),{1;2;3;4;5;6;7;8;9;10;11},1))),0,1))=0),AND(IF(OR(11-(MOD(SUM(INT(MID(CONCATENATE(REPT("0",11-LEN(B169)),B169),{1;2;3;4;5;6;7;8;9},1))*({10;9;8;7;6;5;4;3;2})),11))=10,11-(MOD(SUM(INT(MID(CONCATENATE(REPT("0",11-LEN(B169)),B169),{1;2;3;4;5;6;7;8;9},1))*({10;9;8;7;6;5;4;3;2})),11))=11),0,11-(MOD(SUM(INT(MID(CONCATENATE(REPT("0",11-LEN(B169)),B169),{1;2;3;4;5;6;7;8;9},1))*({10;9;8;7;6;5;4;3;2})),11)))=INT(MID(CONCATENATE(REPT("0",11-LEN(B169)),B169),10,1)),IF(OR(11-(MOD(SUM(INT(MID(CONCATENATE(REPT("0",11-LEN(B169)),B169),{1;2;3;4;5;6;7;8;9;10},1))*({11;10;9;8;7;6;5;4;3;2})),11))=10,11-(MOD(SUM(INT(MID(CONCATENATE(REPT("0",11-LEN(B169)),B169),{1;2;3;4;5;6;7;8;9;10},1))*({11;10;9;8;7;6;5;4;3;2})),11))=11),0,11-(MOD(SUM(INT(MID(CONCATENATE(REPT("0",11-LEN(B169)),B169),{1;2;3;4;5;6;7;8;9;10},1))*({11;10;9;8;7;6;5;4;3;2})),11)))=INT(MID(CONCATENATE(REPT("0",11-LEN(B169)),B169),11,1))),FALSE)</f>
        <v>1</v>
      </c>
    </row>
    <row r="170" spans="1:11" x14ac:dyDescent="0.25">
      <c r="A170" s="176"/>
      <c r="B170" s="171"/>
      <c r="C170" s="174"/>
      <c r="D170" s="174"/>
      <c r="E170" s="174"/>
      <c r="F170" s="177"/>
      <c r="G170" s="174"/>
      <c r="H170" s="174"/>
      <c r="I170" s="174"/>
      <c r="K170" s="66" t="b">
        <f>IF(AND(LEN(CONCATENATE(REPT("0",11-LEN(B170)),B170))=11,SUM(IF(CONCATENATE(REPT("0",11-LEN(B170)),B170)=REPT({1;2;3;4;5;6;7;8;9},11),1,0))=0,SUM(IF(ISNUMBER(VALUE(MID(CONCATENATE(REPT("0",11-LEN(B170)),B170),{1;2;3;4;5;6;7;8;9;10;11},1))),0,1))=0),AND(IF(OR(11-(MOD(SUM(INT(MID(CONCATENATE(REPT("0",11-LEN(B170)),B170),{1;2;3;4;5;6;7;8;9},1))*({10;9;8;7;6;5;4;3;2})),11))=10,11-(MOD(SUM(INT(MID(CONCATENATE(REPT("0",11-LEN(B170)),B170),{1;2;3;4;5;6;7;8;9},1))*({10;9;8;7;6;5;4;3;2})),11))=11),0,11-(MOD(SUM(INT(MID(CONCATENATE(REPT("0",11-LEN(B170)),B170),{1;2;3;4;5;6;7;8;9},1))*({10;9;8;7;6;5;4;3;2})),11)))=INT(MID(CONCATENATE(REPT("0",11-LEN(B170)),B170),10,1)),IF(OR(11-(MOD(SUM(INT(MID(CONCATENATE(REPT("0",11-LEN(B170)),B170),{1;2;3;4;5;6;7;8;9;10},1))*({11;10;9;8;7;6;5;4;3;2})),11))=10,11-(MOD(SUM(INT(MID(CONCATENATE(REPT("0",11-LEN(B170)),B170),{1;2;3;4;5;6;7;8;9;10},1))*({11;10;9;8;7;6;5;4;3;2})),11))=11),0,11-(MOD(SUM(INT(MID(CONCATENATE(REPT("0",11-LEN(B170)),B170),{1;2;3;4;5;6;7;8;9;10},1))*({11;10;9;8;7;6;5;4;3;2})),11)))=INT(MID(CONCATENATE(REPT("0",11-LEN(B170)),B170),11,1))),FALSE)</f>
        <v>1</v>
      </c>
    </row>
    <row r="171" spans="1:11" x14ac:dyDescent="0.25">
      <c r="A171" s="176"/>
      <c r="B171" s="171"/>
      <c r="C171" s="174"/>
      <c r="D171" s="174"/>
      <c r="E171" s="174"/>
      <c r="F171" s="177"/>
      <c r="G171" s="174"/>
      <c r="H171" s="174"/>
      <c r="I171" s="174"/>
      <c r="K171" s="66" t="b">
        <f>IF(AND(LEN(CONCATENATE(REPT("0",11-LEN(B171)),B171))=11,SUM(IF(CONCATENATE(REPT("0",11-LEN(B171)),B171)=REPT({1;2;3;4;5;6;7;8;9},11),1,0))=0,SUM(IF(ISNUMBER(VALUE(MID(CONCATENATE(REPT("0",11-LEN(B171)),B171),{1;2;3;4;5;6;7;8;9;10;11},1))),0,1))=0),AND(IF(OR(11-(MOD(SUM(INT(MID(CONCATENATE(REPT("0",11-LEN(B171)),B171),{1;2;3;4;5;6;7;8;9},1))*({10;9;8;7;6;5;4;3;2})),11))=10,11-(MOD(SUM(INT(MID(CONCATENATE(REPT("0",11-LEN(B171)),B171),{1;2;3;4;5;6;7;8;9},1))*({10;9;8;7;6;5;4;3;2})),11))=11),0,11-(MOD(SUM(INT(MID(CONCATENATE(REPT("0",11-LEN(B171)),B171),{1;2;3;4;5;6;7;8;9},1))*({10;9;8;7;6;5;4;3;2})),11)))=INT(MID(CONCATENATE(REPT("0",11-LEN(B171)),B171),10,1)),IF(OR(11-(MOD(SUM(INT(MID(CONCATENATE(REPT("0",11-LEN(B171)),B171),{1;2;3;4;5;6;7;8;9;10},1))*({11;10;9;8;7;6;5;4;3;2})),11))=10,11-(MOD(SUM(INT(MID(CONCATENATE(REPT("0",11-LEN(B171)),B171),{1;2;3;4;5;6;7;8;9;10},1))*({11;10;9;8;7;6;5;4;3;2})),11))=11),0,11-(MOD(SUM(INT(MID(CONCATENATE(REPT("0",11-LEN(B171)),B171),{1;2;3;4;5;6;7;8;9;10},1))*({11;10;9;8;7;6;5;4;3;2})),11)))=INT(MID(CONCATENATE(REPT("0",11-LEN(B171)),B171),11,1))),FALSE)</f>
        <v>1</v>
      </c>
    </row>
    <row r="172" spans="1:11" x14ac:dyDescent="0.25">
      <c r="A172" s="176"/>
      <c r="B172" s="171"/>
      <c r="C172" s="174"/>
      <c r="D172" s="174"/>
      <c r="E172" s="174"/>
      <c r="F172" s="177"/>
      <c r="G172" s="174"/>
      <c r="H172" s="174"/>
      <c r="I172" s="174"/>
      <c r="K172" s="66" t="b">
        <f>IF(AND(LEN(CONCATENATE(REPT("0",11-LEN(B172)),B172))=11,SUM(IF(CONCATENATE(REPT("0",11-LEN(B172)),B172)=REPT({1;2;3;4;5;6;7;8;9},11),1,0))=0,SUM(IF(ISNUMBER(VALUE(MID(CONCATENATE(REPT("0",11-LEN(B172)),B172),{1;2;3;4;5;6;7;8;9;10;11},1))),0,1))=0),AND(IF(OR(11-(MOD(SUM(INT(MID(CONCATENATE(REPT("0",11-LEN(B172)),B172),{1;2;3;4;5;6;7;8;9},1))*({10;9;8;7;6;5;4;3;2})),11))=10,11-(MOD(SUM(INT(MID(CONCATENATE(REPT("0",11-LEN(B172)),B172),{1;2;3;4;5;6;7;8;9},1))*({10;9;8;7;6;5;4;3;2})),11))=11),0,11-(MOD(SUM(INT(MID(CONCATENATE(REPT("0",11-LEN(B172)),B172),{1;2;3;4;5;6;7;8;9},1))*({10;9;8;7;6;5;4;3;2})),11)))=INT(MID(CONCATENATE(REPT("0",11-LEN(B172)),B172),10,1)),IF(OR(11-(MOD(SUM(INT(MID(CONCATENATE(REPT("0",11-LEN(B172)),B172),{1;2;3;4;5;6;7;8;9;10},1))*({11;10;9;8;7;6;5;4;3;2})),11))=10,11-(MOD(SUM(INT(MID(CONCATENATE(REPT("0",11-LEN(B172)),B172),{1;2;3;4;5;6;7;8;9;10},1))*({11;10;9;8;7;6;5;4;3;2})),11))=11),0,11-(MOD(SUM(INT(MID(CONCATENATE(REPT("0",11-LEN(B172)),B172),{1;2;3;4;5;6;7;8;9;10},1))*({11;10;9;8;7;6;5;4;3;2})),11)))=INT(MID(CONCATENATE(REPT("0",11-LEN(B172)),B172),11,1))),FALSE)</f>
        <v>1</v>
      </c>
    </row>
    <row r="173" spans="1:11" x14ac:dyDescent="0.25">
      <c r="A173" s="176"/>
      <c r="B173" s="171"/>
      <c r="C173" s="174"/>
      <c r="D173" s="174"/>
      <c r="E173" s="174"/>
      <c r="F173" s="177"/>
      <c r="G173" s="174"/>
      <c r="H173" s="174"/>
      <c r="I173" s="174"/>
      <c r="K173" s="66" t="b">
        <f>IF(AND(LEN(CONCATENATE(REPT("0",11-LEN(B173)),B173))=11,SUM(IF(CONCATENATE(REPT("0",11-LEN(B173)),B173)=REPT({1;2;3;4;5;6;7;8;9},11),1,0))=0,SUM(IF(ISNUMBER(VALUE(MID(CONCATENATE(REPT("0",11-LEN(B173)),B173),{1;2;3;4;5;6;7;8;9;10;11},1))),0,1))=0),AND(IF(OR(11-(MOD(SUM(INT(MID(CONCATENATE(REPT("0",11-LEN(B173)),B173),{1;2;3;4;5;6;7;8;9},1))*({10;9;8;7;6;5;4;3;2})),11))=10,11-(MOD(SUM(INT(MID(CONCATENATE(REPT("0",11-LEN(B173)),B173),{1;2;3;4;5;6;7;8;9},1))*({10;9;8;7;6;5;4;3;2})),11))=11),0,11-(MOD(SUM(INT(MID(CONCATENATE(REPT("0",11-LEN(B173)),B173),{1;2;3;4;5;6;7;8;9},1))*({10;9;8;7;6;5;4;3;2})),11)))=INT(MID(CONCATENATE(REPT("0",11-LEN(B173)),B173),10,1)),IF(OR(11-(MOD(SUM(INT(MID(CONCATENATE(REPT("0",11-LEN(B173)),B173),{1;2;3;4;5;6;7;8;9;10},1))*({11;10;9;8;7;6;5;4;3;2})),11))=10,11-(MOD(SUM(INT(MID(CONCATENATE(REPT("0",11-LEN(B173)),B173),{1;2;3;4;5;6;7;8;9;10},1))*({11;10;9;8;7;6;5;4;3;2})),11))=11),0,11-(MOD(SUM(INT(MID(CONCATENATE(REPT("0",11-LEN(B173)),B173),{1;2;3;4;5;6;7;8;9;10},1))*({11;10;9;8;7;6;5;4;3;2})),11)))=INT(MID(CONCATENATE(REPT("0",11-LEN(B173)),B173),11,1))),FALSE)</f>
        <v>1</v>
      </c>
    </row>
    <row r="174" spans="1:11" x14ac:dyDescent="0.25">
      <c r="A174" s="176"/>
      <c r="B174" s="171"/>
      <c r="C174" s="174"/>
      <c r="D174" s="174"/>
      <c r="E174" s="174"/>
      <c r="F174" s="177"/>
      <c r="G174" s="174"/>
      <c r="H174" s="174"/>
      <c r="I174" s="174"/>
      <c r="K174" s="66" t="b">
        <f>IF(AND(LEN(CONCATENATE(REPT("0",11-LEN(B174)),B174))=11,SUM(IF(CONCATENATE(REPT("0",11-LEN(B174)),B174)=REPT({1;2;3;4;5;6;7;8;9},11),1,0))=0,SUM(IF(ISNUMBER(VALUE(MID(CONCATENATE(REPT("0",11-LEN(B174)),B174),{1;2;3;4;5;6;7;8;9;10;11},1))),0,1))=0),AND(IF(OR(11-(MOD(SUM(INT(MID(CONCATENATE(REPT("0",11-LEN(B174)),B174),{1;2;3;4;5;6;7;8;9},1))*({10;9;8;7;6;5;4;3;2})),11))=10,11-(MOD(SUM(INT(MID(CONCATENATE(REPT("0",11-LEN(B174)),B174),{1;2;3;4;5;6;7;8;9},1))*({10;9;8;7;6;5;4;3;2})),11))=11),0,11-(MOD(SUM(INT(MID(CONCATENATE(REPT("0",11-LEN(B174)),B174),{1;2;3;4;5;6;7;8;9},1))*({10;9;8;7;6;5;4;3;2})),11)))=INT(MID(CONCATENATE(REPT("0",11-LEN(B174)),B174),10,1)),IF(OR(11-(MOD(SUM(INT(MID(CONCATENATE(REPT("0",11-LEN(B174)),B174),{1;2;3;4;5;6;7;8;9;10},1))*({11;10;9;8;7;6;5;4;3;2})),11))=10,11-(MOD(SUM(INT(MID(CONCATENATE(REPT("0",11-LEN(B174)),B174),{1;2;3;4;5;6;7;8;9;10},1))*({11;10;9;8;7;6;5;4;3;2})),11))=11),0,11-(MOD(SUM(INT(MID(CONCATENATE(REPT("0",11-LEN(B174)),B174),{1;2;3;4;5;6;7;8;9;10},1))*({11;10;9;8;7;6;5;4;3;2})),11)))=INT(MID(CONCATENATE(REPT("0",11-LEN(B174)),B174),11,1))),FALSE)</f>
        <v>1</v>
      </c>
    </row>
    <row r="175" spans="1:11" x14ac:dyDescent="0.25">
      <c r="A175" s="176"/>
      <c r="B175" s="171"/>
      <c r="C175" s="174"/>
      <c r="D175" s="174"/>
      <c r="E175" s="174"/>
      <c r="F175" s="177"/>
      <c r="G175" s="174"/>
      <c r="H175" s="174"/>
      <c r="I175" s="174"/>
      <c r="K175" s="66" t="b">
        <f>IF(AND(LEN(CONCATENATE(REPT("0",11-LEN(B175)),B175))=11,SUM(IF(CONCATENATE(REPT("0",11-LEN(B175)),B175)=REPT({1;2;3;4;5;6;7;8;9},11),1,0))=0,SUM(IF(ISNUMBER(VALUE(MID(CONCATENATE(REPT("0",11-LEN(B175)),B175),{1;2;3;4;5;6;7;8;9;10;11},1))),0,1))=0),AND(IF(OR(11-(MOD(SUM(INT(MID(CONCATENATE(REPT("0",11-LEN(B175)),B175),{1;2;3;4;5;6;7;8;9},1))*({10;9;8;7;6;5;4;3;2})),11))=10,11-(MOD(SUM(INT(MID(CONCATENATE(REPT("0",11-LEN(B175)),B175),{1;2;3;4;5;6;7;8;9},1))*({10;9;8;7;6;5;4;3;2})),11))=11),0,11-(MOD(SUM(INT(MID(CONCATENATE(REPT("0",11-LEN(B175)),B175),{1;2;3;4;5;6;7;8;9},1))*({10;9;8;7;6;5;4;3;2})),11)))=INT(MID(CONCATENATE(REPT("0",11-LEN(B175)),B175),10,1)),IF(OR(11-(MOD(SUM(INT(MID(CONCATENATE(REPT("0",11-LEN(B175)),B175),{1;2;3;4;5;6;7;8;9;10},1))*({11;10;9;8;7;6;5;4;3;2})),11))=10,11-(MOD(SUM(INT(MID(CONCATENATE(REPT("0",11-LEN(B175)),B175),{1;2;3;4;5;6;7;8;9;10},1))*({11;10;9;8;7;6;5;4;3;2})),11))=11),0,11-(MOD(SUM(INT(MID(CONCATENATE(REPT("0",11-LEN(B175)),B175),{1;2;3;4;5;6;7;8;9;10},1))*({11;10;9;8;7;6;5;4;3;2})),11)))=INT(MID(CONCATENATE(REPT("0",11-LEN(B175)),B175),11,1))),FALSE)</f>
        <v>1</v>
      </c>
    </row>
    <row r="176" spans="1:11" x14ac:dyDescent="0.25">
      <c r="A176" s="176"/>
      <c r="B176" s="171"/>
      <c r="C176" s="174"/>
      <c r="D176" s="174"/>
      <c r="E176" s="174"/>
      <c r="F176" s="177"/>
      <c r="G176" s="174"/>
      <c r="H176" s="174"/>
      <c r="I176" s="174"/>
      <c r="K176" s="66" t="b">
        <f>IF(AND(LEN(CONCATENATE(REPT("0",11-LEN(B176)),B176))=11,SUM(IF(CONCATENATE(REPT("0",11-LEN(B176)),B176)=REPT({1;2;3;4;5;6;7;8;9},11),1,0))=0,SUM(IF(ISNUMBER(VALUE(MID(CONCATENATE(REPT("0",11-LEN(B176)),B176),{1;2;3;4;5;6;7;8;9;10;11},1))),0,1))=0),AND(IF(OR(11-(MOD(SUM(INT(MID(CONCATENATE(REPT("0",11-LEN(B176)),B176),{1;2;3;4;5;6;7;8;9},1))*({10;9;8;7;6;5;4;3;2})),11))=10,11-(MOD(SUM(INT(MID(CONCATENATE(REPT("0",11-LEN(B176)),B176),{1;2;3;4;5;6;7;8;9},1))*({10;9;8;7;6;5;4;3;2})),11))=11),0,11-(MOD(SUM(INT(MID(CONCATENATE(REPT("0",11-LEN(B176)),B176),{1;2;3;4;5;6;7;8;9},1))*({10;9;8;7;6;5;4;3;2})),11)))=INT(MID(CONCATENATE(REPT("0",11-LEN(B176)),B176),10,1)),IF(OR(11-(MOD(SUM(INT(MID(CONCATENATE(REPT("0",11-LEN(B176)),B176),{1;2;3;4;5;6;7;8;9;10},1))*({11;10;9;8;7;6;5;4;3;2})),11))=10,11-(MOD(SUM(INT(MID(CONCATENATE(REPT("0",11-LEN(B176)),B176),{1;2;3;4;5;6;7;8;9;10},1))*({11;10;9;8;7;6;5;4;3;2})),11))=11),0,11-(MOD(SUM(INT(MID(CONCATENATE(REPT("0",11-LEN(B176)),B176),{1;2;3;4;5;6;7;8;9;10},1))*({11;10;9;8;7;6;5;4;3;2})),11)))=INT(MID(CONCATENATE(REPT("0",11-LEN(B176)),B176),11,1))),FALSE)</f>
        <v>1</v>
      </c>
    </row>
    <row r="177" spans="1:11" x14ac:dyDescent="0.25">
      <c r="A177" s="176"/>
      <c r="B177" s="171"/>
      <c r="C177" s="174"/>
      <c r="D177" s="174"/>
      <c r="E177" s="174"/>
      <c r="F177" s="177"/>
      <c r="G177" s="174"/>
      <c r="H177" s="174"/>
      <c r="I177" s="174"/>
      <c r="K177" s="66" t="b">
        <f>IF(AND(LEN(CONCATENATE(REPT("0",11-LEN(B177)),B177))=11,SUM(IF(CONCATENATE(REPT("0",11-LEN(B177)),B177)=REPT({1;2;3;4;5;6;7;8;9},11),1,0))=0,SUM(IF(ISNUMBER(VALUE(MID(CONCATENATE(REPT("0",11-LEN(B177)),B177),{1;2;3;4;5;6;7;8;9;10;11},1))),0,1))=0),AND(IF(OR(11-(MOD(SUM(INT(MID(CONCATENATE(REPT("0",11-LEN(B177)),B177),{1;2;3;4;5;6;7;8;9},1))*({10;9;8;7;6;5;4;3;2})),11))=10,11-(MOD(SUM(INT(MID(CONCATENATE(REPT("0",11-LEN(B177)),B177),{1;2;3;4;5;6;7;8;9},1))*({10;9;8;7;6;5;4;3;2})),11))=11),0,11-(MOD(SUM(INT(MID(CONCATENATE(REPT("0",11-LEN(B177)),B177),{1;2;3;4;5;6;7;8;9},1))*({10;9;8;7;6;5;4;3;2})),11)))=INT(MID(CONCATENATE(REPT("0",11-LEN(B177)),B177),10,1)),IF(OR(11-(MOD(SUM(INT(MID(CONCATENATE(REPT("0",11-LEN(B177)),B177),{1;2;3;4;5;6;7;8;9;10},1))*({11;10;9;8;7;6;5;4;3;2})),11))=10,11-(MOD(SUM(INT(MID(CONCATENATE(REPT("0",11-LEN(B177)),B177),{1;2;3;4;5;6;7;8;9;10},1))*({11;10;9;8;7;6;5;4;3;2})),11))=11),0,11-(MOD(SUM(INT(MID(CONCATENATE(REPT("0",11-LEN(B177)),B177),{1;2;3;4;5;6;7;8;9;10},1))*({11;10;9;8;7;6;5;4;3;2})),11)))=INT(MID(CONCATENATE(REPT("0",11-LEN(B177)),B177),11,1))),FALSE)</f>
        <v>1</v>
      </c>
    </row>
    <row r="178" spans="1:11" x14ac:dyDescent="0.25">
      <c r="A178" s="176"/>
      <c r="B178" s="171"/>
      <c r="C178" s="174"/>
      <c r="D178" s="174"/>
      <c r="E178" s="174"/>
      <c r="F178" s="177"/>
      <c r="G178" s="174"/>
      <c r="H178" s="174"/>
      <c r="I178" s="174"/>
      <c r="K178" s="66" t="b">
        <f>IF(AND(LEN(CONCATENATE(REPT("0",11-LEN(B178)),B178))=11,SUM(IF(CONCATENATE(REPT("0",11-LEN(B178)),B178)=REPT({1;2;3;4;5;6;7;8;9},11),1,0))=0,SUM(IF(ISNUMBER(VALUE(MID(CONCATENATE(REPT("0",11-LEN(B178)),B178),{1;2;3;4;5;6;7;8;9;10;11},1))),0,1))=0),AND(IF(OR(11-(MOD(SUM(INT(MID(CONCATENATE(REPT("0",11-LEN(B178)),B178),{1;2;3;4;5;6;7;8;9},1))*({10;9;8;7;6;5;4;3;2})),11))=10,11-(MOD(SUM(INT(MID(CONCATENATE(REPT("0",11-LEN(B178)),B178),{1;2;3;4;5;6;7;8;9},1))*({10;9;8;7;6;5;4;3;2})),11))=11),0,11-(MOD(SUM(INT(MID(CONCATENATE(REPT("0",11-LEN(B178)),B178),{1;2;3;4;5;6;7;8;9},1))*({10;9;8;7;6;5;4;3;2})),11)))=INT(MID(CONCATENATE(REPT("0",11-LEN(B178)),B178),10,1)),IF(OR(11-(MOD(SUM(INT(MID(CONCATENATE(REPT("0",11-LEN(B178)),B178),{1;2;3;4;5;6;7;8;9;10},1))*({11;10;9;8;7;6;5;4;3;2})),11))=10,11-(MOD(SUM(INT(MID(CONCATENATE(REPT("0",11-LEN(B178)),B178),{1;2;3;4;5;6;7;8;9;10},1))*({11;10;9;8;7;6;5;4;3;2})),11))=11),0,11-(MOD(SUM(INT(MID(CONCATENATE(REPT("0",11-LEN(B178)),B178),{1;2;3;4;5;6;7;8;9;10},1))*({11;10;9;8;7;6;5;4;3;2})),11)))=INT(MID(CONCATENATE(REPT("0",11-LEN(B178)),B178),11,1))),FALSE)</f>
        <v>1</v>
      </c>
    </row>
    <row r="179" spans="1:11" x14ac:dyDescent="0.25">
      <c r="A179" s="176"/>
      <c r="B179" s="171"/>
      <c r="C179" s="174"/>
      <c r="D179" s="174"/>
      <c r="E179" s="174"/>
      <c r="F179" s="177"/>
      <c r="G179" s="174"/>
      <c r="H179" s="174"/>
      <c r="I179" s="174"/>
      <c r="K179" s="66" t="b">
        <f>IF(AND(LEN(CONCATENATE(REPT("0",11-LEN(B179)),B179))=11,SUM(IF(CONCATENATE(REPT("0",11-LEN(B179)),B179)=REPT({1;2;3;4;5;6;7;8;9},11),1,0))=0,SUM(IF(ISNUMBER(VALUE(MID(CONCATENATE(REPT("0",11-LEN(B179)),B179),{1;2;3;4;5;6;7;8;9;10;11},1))),0,1))=0),AND(IF(OR(11-(MOD(SUM(INT(MID(CONCATENATE(REPT("0",11-LEN(B179)),B179),{1;2;3;4;5;6;7;8;9},1))*({10;9;8;7;6;5;4;3;2})),11))=10,11-(MOD(SUM(INT(MID(CONCATENATE(REPT("0",11-LEN(B179)),B179),{1;2;3;4;5;6;7;8;9},1))*({10;9;8;7;6;5;4;3;2})),11))=11),0,11-(MOD(SUM(INT(MID(CONCATENATE(REPT("0",11-LEN(B179)),B179),{1;2;3;4;5;6;7;8;9},1))*({10;9;8;7;6;5;4;3;2})),11)))=INT(MID(CONCATENATE(REPT("0",11-LEN(B179)),B179),10,1)),IF(OR(11-(MOD(SUM(INT(MID(CONCATENATE(REPT("0",11-LEN(B179)),B179),{1;2;3;4;5;6;7;8;9;10},1))*({11;10;9;8;7;6;5;4;3;2})),11))=10,11-(MOD(SUM(INT(MID(CONCATENATE(REPT("0",11-LEN(B179)),B179),{1;2;3;4;5;6;7;8;9;10},1))*({11;10;9;8;7;6;5;4;3;2})),11))=11),0,11-(MOD(SUM(INT(MID(CONCATENATE(REPT("0",11-LEN(B179)),B179),{1;2;3;4;5;6;7;8;9;10},1))*({11;10;9;8;7;6;5;4;3;2})),11)))=INT(MID(CONCATENATE(REPT("0",11-LEN(B179)),B179),11,1))),FALSE)</f>
        <v>1</v>
      </c>
    </row>
    <row r="180" spans="1:11" x14ac:dyDescent="0.25">
      <c r="A180" s="176"/>
      <c r="B180" s="171"/>
      <c r="C180" s="174"/>
      <c r="D180" s="174"/>
      <c r="E180" s="174"/>
      <c r="F180" s="177"/>
      <c r="G180" s="174"/>
      <c r="H180" s="174"/>
      <c r="I180" s="174"/>
      <c r="K180" s="66" t="b">
        <f>IF(AND(LEN(CONCATENATE(REPT("0",11-LEN(B180)),B180))=11,SUM(IF(CONCATENATE(REPT("0",11-LEN(B180)),B180)=REPT({1;2;3;4;5;6;7;8;9},11),1,0))=0,SUM(IF(ISNUMBER(VALUE(MID(CONCATENATE(REPT("0",11-LEN(B180)),B180),{1;2;3;4;5;6;7;8;9;10;11},1))),0,1))=0),AND(IF(OR(11-(MOD(SUM(INT(MID(CONCATENATE(REPT("0",11-LEN(B180)),B180),{1;2;3;4;5;6;7;8;9},1))*({10;9;8;7;6;5;4;3;2})),11))=10,11-(MOD(SUM(INT(MID(CONCATENATE(REPT("0",11-LEN(B180)),B180),{1;2;3;4;5;6;7;8;9},1))*({10;9;8;7;6;5;4;3;2})),11))=11),0,11-(MOD(SUM(INT(MID(CONCATENATE(REPT("0",11-LEN(B180)),B180),{1;2;3;4;5;6;7;8;9},1))*({10;9;8;7;6;5;4;3;2})),11)))=INT(MID(CONCATENATE(REPT("0",11-LEN(B180)),B180),10,1)),IF(OR(11-(MOD(SUM(INT(MID(CONCATENATE(REPT("0",11-LEN(B180)),B180),{1;2;3;4;5;6;7;8;9;10},1))*({11;10;9;8;7;6;5;4;3;2})),11))=10,11-(MOD(SUM(INT(MID(CONCATENATE(REPT("0",11-LEN(B180)),B180),{1;2;3;4;5;6;7;8;9;10},1))*({11;10;9;8;7;6;5;4;3;2})),11))=11),0,11-(MOD(SUM(INT(MID(CONCATENATE(REPT("0",11-LEN(B180)),B180),{1;2;3;4;5;6;7;8;9;10},1))*({11;10;9;8;7;6;5;4;3;2})),11)))=INT(MID(CONCATENATE(REPT("0",11-LEN(B180)),B180),11,1))),FALSE)</f>
        <v>1</v>
      </c>
    </row>
    <row r="181" spans="1:11" x14ac:dyDescent="0.25">
      <c r="A181" s="176"/>
      <c r="B181" s="171"/>
      <c r="C181" s="174"/>
      <c r="D181" s="174"/>
      <c r="E181" s="174"/>
      <c r="F181" s="177"/>
      <c r="G181" s="174"/>
      <c r="H181" s="174"/>
      <c r="I181" s="174"/>
      <c r="K181" s="66" t="b">
        <f>IF(AND(LEN(CONCATENATE(REPT("0",11-LEN(B181)),B181))=11,SUM(IF(CONCATENATE(REPT("0",11-LEN(B181)),B181)=REPT({1;2;3;4;5;6;7;8;9},11),1,0))=0,SUM(IF(ISNUMBER(VALUE(MID(CONCATENATE(REPT("0",11-LEN(B181)),B181),{1;2;3;4;5;6;7;8;9;10;11},1))),0,1))=0),AND(IF(OR(11-(MOD(SUM(INT(MID(CONCATENATE(REPT("0",11-LEN(B181)),B181),{1;2;3;4;5;6;7;8;9},1))*({10;9;8;7;6;5;4;3;2})),11))=10,11-(MOD(SUM(INT(MID(CONCATENATE(REPT("0",11-LEN(B181)),B181),{1;2;3;4;5;6;7;8;9},1))*({10;9;8;7;6;5;4;3;2})),11))=11),0,11-(MOD(SUM(INT(MID(CONCATENATE(REPT("0",11-LEN(B181)),B181),{1;2;3;4;5;6;7;8;9},1))*({10;9;8;7;6;5;4;3;2})),11)))=INT(MID(CONCATENATE(REPT("0",11-LEN(B181)),B181),10,1)),IF(OR(11-(MOD(SUM(INT(MID(CONCATENATE(REPT("0",11-LEN(B181)),B181),{1;2;3;4;5;6;7;8;9;10},1))*({11;10;9;8;7;6;5;4;3;2})),11))=10,11-(MOD(SUM(INT(MID(CONCATENATE(REPT("0",11-LEN(B181)),B181),{1;2;3;4;5;6;7;8;9;10},1))*({11;10;9;8;7;6;5;4;3;2})),11))=11),0,11-(MOD(SUM(INT(MID(CONCATENATE(REPT("0",11-LEN(B181)),B181),{1;2;3;4;5;6;7;8;9;10},1))*({11;10;9;8;7;6;5;4;3;2})),11)))=INT(MID(CONCATENATE(REPT("0",11-LEN(B181)),B181),11,1))),FALSE)</f>
        <v>1</v>
      </c>
    </row>
    <row r="182" spans="1:11" x14ac:dyDescent="0.25">
      <c r="A182" s="176"/>
      <c r="B182" s="171"/>
      <c r="C182" s="174"/>
      <c r="D182" s="174"/>
      <c r="E182" s="174"/>
      <c r="F182" s="177"/>
      <c r="G182" s="174"/>
      <c r="H182" s="174"/>
      <c r="I182" s="174"/>
      <c r="K182" s="66" t="b">
        <f>IF(AND(LEN(CONCATENATE(REPT("0",11-LEN(B182)),B182))=11,SUM(IF(CONCATENATE(REPT("0",11-LEN(B182)),B182)=REPT({1;2;3;4;5;6;7;8;9},11),1,0))=0,SUM(IF(ISNUMBER(VALUE(MID(CONCATENATE(REPT("0",11-LEN(B182)),B182),{1;2;3;4;5;6;7;8;9;10;11},1))),0,1))=0),AND(IF(OR(11-(MOD(SUM(INT(MID(CONCATENATE(REPT("0",11-LEN(B182)),B182),{1;2;3;4;5;6;7;8;9},1))*({10;9;8;7;6;5;4;3;2})),11))=10,11-(MOD(SUM(INT(MID(CONCATENATE(REPT("0",11-LEN(B182)),B182),{1;2;3;4;5;6;7;8;9},1))*({10;9;8;7;6;5;4;3;2})),11))=11),0,11-(MOD(SUM(INT(MID(CONCATENATE(REPT("0",11-LEN(B182)),B182),{1;2;3;4;5;6;7;8;9},1))*({10;9;8;7;6;5;4;3;2})),11)))=INT(MID(CONCATENATE(REPT("0",11-LEN(B182)),B182),10,1)),IF(OR(11-(MOD(SUM(INT(MID(CONCATENATE(REPT("0",11-LEN(B182)),B182),{1;2;3;4;5;6;7;8;9;10},1))*({11;10;9;8;7;6;5;4;3;2})),11))=10,11-(MOD(SUM(INT(MID(CONCATENATE(REPT("0",11-LEN(B182)),B182),{1;2;3;4;5;6;7;8;9;10},1))*({11;10;9;8;7;6;5;4;3;2})),11))=11),0,11-(MOD(SUM(INT(MID(CONCATENATE(REPT("0",11-LEN(B182)),B182),{1;2;3;4;5;6;7;8;9;10},1))*({11;10;9;8;7;6;5;4;3;2})),11)))=INT(MID(CONCATENATE(REPT("0",11-LEN(B182)),B182),11,1))),FALSE)</f>
        <v>1</v>
      </c>
    </row>
    <row r="183" spans="1:11" x14ac:dyDescent="0.25">
      <c r="A183" s="176"/>
      <c r="B183" s="171"/>
      <c r="C183" s="174"/>
      <c r="D183" s="174"/>
      <c r="E183" s="174"/>
      <c r="F183" s="177"/>
      <c r="G183" s="174"/>
      <c r="H183" s="174"/>
      <c r="I183" s="174"/>
      <c r="K183" s="66" t="b">
        <f>IF(AND(LEN(CONCATENATE(REPT("0",11-LEN(B183)),B183))=11,SUM(IF(CONCATENATE(REPT("0",11-LEN(B183)),B183)=REPT({1;2;3;4;5;6;7;8;9},11),1,0))=0,SUM(IF(ISNUMBER(VALUE(MID(CONCATENATE(REPT("0",11-LEN(B183)),B183),{1;2;3;4;5;6;7;8;9;10;11},1))),0,1))=0),AND(IF(OR(11-(MOD(SUM(INT(MID(CONCATENATE(REPT("0",11-LEN(B183)),B183),{1;2;3;4;5;6;7;8;9},1))*({10;9;8;7;6;5;4;3;2})),11))=10,11-(MOD(SUM(INT(MID(CONCATENATE(REPT("0",11-LEN(B183)),B183),{1;2;3;4;5;6;7;8;9},1))*({10;9;8;7;6;5;4;3;2})),11))=11),0,11-(MOD(SUM(INT(MID(CONCATENATE(REPT("0",11-LEN(B183)),B183),{1;2;3;4;5;6;7;8;9},1))*({10;9;8;7;6;5;4;3;2})),11)))=INT(MID(CONCATENATE(REPT("0",11-LEN(B183)),B183),10,1)),IF(OR(11-(MOD(SUM(INT(MID(CONCATENATE(REPT("0",11-LEN(B183)),B183),{1;2;3;4;5;6;7;8;9;10},1))*({11;10;9;8;7;6;5;4;3;2})),11))=10,11-(MOD(SUM(INT(MID(CONCATENATE(REPT("0",11-LEN(B183)),B183),{1;2;3;4;5;6;7;8;9;10},1))*({11;10;9;8;7;6;5;4;3;2})),11))=11),0,11-(MOD(SUM(INT(MID(CONCATENATE(REPT("0",11-LEN(B183)),B183),{1;2;3;4;5;6;7;8;9;10},1))*({11;10;9;8;7;6;5;4;3;2})),11)))=INT(MID(CONCATENATE(REPT("0",11-LEN(B183)),B183),11,1))),FALSE)</f>
        <v>1</v>
      </c>
    </row>
    <row r="184" spans="1:11" x14ac:dyDescent="0.25">
      <c r="A184" s="176"/>
      <c r="B184" s="171"/>
      <c r="C184" s="174"/>
      <c r="D184" s="174"/>
      <c r="E184" s="174"/>
      <c r="F184" s="177"/>
      <c r="G184" s="174"/>
      <c r="H184" s="174"/>
      <c r="I184" s="174"/>
      <c r="K184" s="66" t="b">
        <f>IF(AND(LEN(CONCATENATE(REPT("0",11-LEN(B184)),B184))=11,SUM(IF(CONCATENATE(REPT("0",11-LEN(B184)),B184)=REPT({1;2;3;4;5;6;7;8;9},11),1,0))=0,SUM(IF(ISNUMBER(VALUE(MID(CONCATENATE(REPT("0",11-LEN(B184)),B184),{1;2;3;4;5;6;7;8;9;10;11},1))),0,1))=0),AND(IF(OR(11-(MOD(SUM(INT(MID(CONCATENATE(REPT("0",11-LEN(B184)),B184),{1;2;3;4;5;6;7;8;9},1))*({10;9;8;7;6;5;4;3;2})),11))=10,11-(MOD(SUM(INT(MID(CONCATENATE(REPT("0",11-LEN(B184)),B184),{1;2;3;4;5;6;7;8;9},1))*({10;9;8;7;6;5;4;3;2})),11))=11),0,11-(MOD(SUM(INT(MID(CONCATENATE(REPT("0",11-LEN(B184)),B184),{1;2;3;4;5;6;7;8;9},1))*({10;9;8;7;6;5;4;3;2})),11)))=INT(MID(CONCATENATE(REPT("0",11-LEN(B184)),B184),10,1)),IF(OR(11-(MOD(SUM(INT(MID(CONCATENATE(REPT("0",11-LEN(B184)),B184),{1;2;3;4;5;6;7;8;9;10},1))*({11;10;9;8;7;6;5;4;3;2})),11))=10,11-(MOD(SUM(INT(MID(CONCATENATE(REPT("0",11-LEN(B184)),B184),{1;2;3;4;5;6;7;8;9;10},1))*({11;10;9;8;7;6;5;4;3;2})),11))=11),0,11-(MOD(SUM(INT(MID(CONCATENATE(REPT("0",11-LEN(B184)),B184),{1;2;3;4;5;6;7;8;9;10},1))*({11;10;9;8;7;6;5;4;3;2})),11)))=INT(MID(CONCATENATE(REPT("0",11-LEN(B184)),B184),11,1))),FALSE)</f>
        <v>1</v>
      </c>
    </row>
    <row r="185" spans="1:11" x14ac:dyDescent="0.25">
      <c r="A185" s="176"/>
      <c r="B185" s="171"/>
      <c r="C185" s="174"/>
      <c r="D185" s="174"/>
      <c r="E185" s="174"/>
      <c r="F185" s="177"/>
      <c r="G185" s="174"/>
      <c r="H185" s="174"/>
      <c r="I185" s="174"/>
      <c r="K185" s="66" t="b">
        <f>IF(AND(LEN(CONCATENATE(REPT("0",11-LEN(B185)),B185))=11,SUM(IF(CONCATENATE(REPT("0",11-LEN(B185)),B185)=REPT({1;2;3;4;5;6;7;8;9},11),1,0))=0,SUM(IF(ISNUMBER(VALUE(MID(CONCATENATE(REPT("0",11-LEN(B185)),B185),{1;2;3;4;5;6;7;8;9;10;11},1))),0,1))=0),AND(IF(OR(11-(MOD(SUM(INT(MID(CONCATENATE(REPT("0",11-LEN(B185)),B185),{1;2;3;4;5;6;7;8;9},1))*({10;9;8;7;6;5;4;3;2})),11))=10,11-(MOD(SUM(INT(MID(CONCATENATE(REPT("0",11-LEN(B185)),B185),{1;2;3;4;5;6;7;8;9},1))*({10;9;8;7;6;5;4;3;2})),11))=11),0,11-(MOD(SUM(INT(MID(CONCATENATE(REPT("0",11-LEN(B185)),B185),{1;2;3;4;5;6;7;8;9},1))*({10;9;8;7;6;5;4;3;2})),11)))=INT(MID(CONCATENATE(REPT("0",11-LEN(B185)),B185),10,1)),IF(OR(11-(MOD(SUM(INT(MID(CONCATENATE(REPT("0",11-LEN(B185)),B185),{1;2;3;4;5;6;7;8;9;10},1))*({11;10;9;8;7;6;5;4;3;2})),11))=10,11-(MOD(SUM(INT(MID(CONCATENATE(REPT("0",11-LEN(B185)),B185),{1;2;3;4;5;6;7;8;9;10},1))*({11;10;9;8;7;6;5;4;3;2})),11))=11),0,11-(MOD(SUM(INT(MID(CONCATENATE(REPT("0",11-LEN(B185)),B185),{1;2;3;4;5;6;7;8;9;10},1))*({11;10;9;8;7;6;5;4;3;2})),11)))=INT(MID(CONCATENATE(REPT("0",11-LEN(B185)),B185),11,1))),FALSE)</f>
        <v>1</v>
      </c>
    </row>
    <row r="186" spans="1:11" x14ac:dyDescent="0.25">
      <c r="A186" s="176"/>
      <c r="B186" s="171"/>
      <c r="C186" s="174"/>
      <c r="D186" s="174"/>
      <c r="E186" s="174"/>
      <c r="F186" s="177"/>
      <c r="G186" s="174"/>
      <c r="H186" s="174"/>
      <c r="I186" s="174"/>
      <c r="K186" s="66" t="b">
        <f>IF(AND(LEN(CONCATENATE(REPT("0",11-LEN(B186)),B186))=11,SUM(IF(CONCATENATE(REPT("0",11-LEN(B186)),B186)=REPT({1;2;3;4;5;6;7;8;9},11),1,0))=0,SUM(IF(ISNUMBER(VALUE(MID(CONCATENATE(REPT("0",11-LEN(B186)),B186),{1;2;3;4;5;6;7;8;9;10;11},1))),0,1))=0),AND(IF(OR(11-(MOD(SUM(INT(MID(CONCATENATE(REPT("0",11-LEN(B186)),B186),{1;2;3;4;5;6;7;8;9},1))*({10;9;8;7;6;5;4;3;2})),11))=10,11-(MOD(SUM(INT(MID(CONCATENATE(REPT("0",11-LEN(B186)),B186),{1;2;3;4;5;6;7;8;9},1))*({10;9;8;7;6;5;4;3;2})),11))=11),0,11-(MOD(SUM(INT(MID(CONCATENATE(REPT("0",11-LEN(B186)),B186),{1;2;3;4;5;6;7;8;9},1))*({10;9;8;7;6;5;4;3;2})),11)))=INT(MID(CONCATENATE(REPT("0",11-LEN(B186)),B186),10,1)),IF(OR(11-(MOD(SUM(INT(MID(CONCATENATE(REPT("0",11-LEN(B186)),B186),{1;2;3;4;5;6;7;8;9;10},1))*({11;10;9;8;7;6;5;4;3;2})),11))=10,11-(MOD(SUM(INT(MID(CONCATENATE(REPT("0",11-LEN(B186)),B186),{1;2;3;4;5;6;7;8;9;10},1))*({11;10;9;8;7;6;5;4;3;2})),11))=11),0,11-(MOD(SUM(INT(MID(CONCATENATE(REPT("0",11-LEN(B186)),B186),{1;2;3;4;5;6;7;8;9;10},1))*({11;10;9;8;7;6;5;4;3;2})),11)))=INT(MID(CONCATENATE(REPT("0",11-LEN(B186)),B186),11,1))),FALSE)</f>
        <v>1</v>
      </c>
    </row>
    <row r="187" spans="1:11" x14ac:dyDescent="0.25">
      <c r="A187" s="176"/>
      <c r="B187" s="171"/>
      <c r="C187" s="174"/>
      <c r="D187" s="174"/>
      <c r="E187" s="174"/>
      <c r="F187" s="177"/>
      <c r="G187" s="174"/>
      <c r="H187" s="174"/>
      <c r="I187" s="174"/>
      <c r="K187" s="66" t="b">
        <f>IF(AND(LEN(CONCATENATE(REPT("0",11-LEN(B187)),B187))=11,SUM(IF(CONCATENATE(REPT("0",11-LEN(B187)),B187)=REPT({1;2;3;4;5;6;7;8;9},11),1,0))=0,SUM(IF(ISNUMBER(VALUE(MID(CONCATENATE(REPT("0",11-LEN(B187)),B187),{1;2;3;4;5;6;7;8;9;10;11},1))),0,1))=0),AND(IF(OR(11-(MOD(SUM(INT(MID(CONCATENATE(REPT("0",11-LEN(B187)),B187),{1;2;3;4;5;6;7;8;9},1))*({10;9;8;7;6;5;4;3;2})),11))=10,11-(MOD(SUM(INT(MID(CONCATENATE(REPT("0",11-LEN(B187)),B187),{1;2;3;4;5;6;7;8;9},1))*({10;9;8;7;6;5;4;3;2})),11))=11),0,11-(MOD(SUM(INT(MID(CONCATENATE(REPT("0",11-LEN(B187)),B187),{1;2;3;4;5;6;7;8;9},1))*({10;9;8;7;6;5;4;3;2})),11)))=INT(MID(CONCATENATE(REPT("0",11-LEN(B187)),B187),10,1)),IF(OR(11-(MOD(SUM(INT(MID(CONCATENATE(REPT("0",11-LEN(B187)),B187),{1;2;3;4;5;6;7;8;9;10},1))*({11;10;9;8;7;6;5;4;3;2})),11))=10,11-(MOD(SUM(INT(MID(CONCATENATE(REPT("0",11-LEN(B187)),B187),{1;2;3;4;5;6;7;8;9;10},1))*({11;10;9;8;7;6;5;4;3;2})),11))=11),0,11-(MOD(SUM(INT(MID(CONCATENATE(REPT("0",11-LEN(B187)),B187),{1;2;3;4;5;6;7;8;9;10},1))*({11;10;9;8;7;6;5;4;3;2})),11)))=INT(MID(CONCATENATE(REPT("0",11-LEN(B187)),B187),11,1))),FALSE)</f>
        <v>1</v>
      </c>
    </row>
    <row r="188" spans="1:11" x14ac:dyDescent="0.25">
      <c r="A188" s="176"/>
      <c r="B188" s="171"/>
      <c r="C188" s="174"/>
      <c r="D188" s="174"/>
      <c r="E188" s="174"/>
      <c r="F188" s="177"/>
      <c r="G188" s="174"/>
      <c r="H188" s="174"/>
      <c r="I188" s="174"/>
      <c r="K188" s="66" t="b">
        <f>IF(AND(LEN(CONCATENATE(REPT("0",11-LEN(B188)),B188))=11,SUM(IF(CONCATENATE(REPT("0",11-LEN(B188)),B188)=REPT({1;2;3;4;5;6;7;8;9},11),1,0))=0,SUM(IF(ISNUMBER(VALUE(MID(CONCATENATE(REPT("0",11-LEN(B188)),B188),{1;2;3;4;5;6;7;8;9;10;11},1))),0,1))=0),AND(IF(OR(11-(MOD(SUM(INT(MID(CONCATENATE(REPT("0",11-LEN(B188)),B188),{1;2;3;4;5;6;7;8;9},1))*({10;9;8;7;6;5;4;3;2})),11))=10,11-(MOD(SUM(INT(MID(CONCATENATE(REPT("0",11-LEN(B188)),B188),{1;2;3;4;5;6;7;8;9},1))*({10;9;8;7;6;5;4;3;2})),11))=11),0,11-(MOD(SUM(INT(MID(CONCATENATE(REPT("0",11-LEN(B188)),B188),{1;2;3;4;5;6;7;8;9},1))*({10;9;8;7;6;5;4;3;2})),11)))=INT(MID(CONCATENATE(REPT("0",11-LEN(B188)),B188),10,1)),IF(OR(11-(MOD(SUM(INT(MID(CONCATENATE(REPT("0",11-LEN(B188)),B188),{1;2;3;4;5;6;7;8;9;10},1))*({11;10;9;8;7;6;5;4;3;2})),11))=10,11-(MOD(SUM(INT(MID(CONCATENATE(REPT("0",11-LEN(B188)),B188),{1;2;3;4;5;6;7;8;9;10},1))*({11;10;9;8;7;6;5;4;3;2})),11))=11),0,11-(MOD(SUM(INT(MID(CONCATENATE(REPT("0",11-LEN(B188)),B188),{1;2;3;4;5;6;7;8;9;10},1))*({11;10;9;8;7;6;5;4;3;2})),11)))=INT(MID(CONCATENATE(REPT("0",11-LEN(B188)),B188),11,1))),FALSE)</f>
        <v>1</v>
      </c>
    </row>
    <row r="189" spans="1:11" x14ac:dyDescent="0.25">
      <c r="A189" s="176"/>
      <c r="B189" s="171"/>
      <c r="C189" s="174"/>
      <c r="D189" s="174"/>
      <c r="E189" s="174"/>
      <c r="F189" s="177"/>
      <c r="G189" s="174"/>
      <c r="H189" s="174"/>
      <c r="I189" s="174"/>
      <c r="K189" s="66" t="b">
        <f>IF(AND(LEN(CONCATENATE(REPT("0",11-LEN(B189)),B189))=11,SUM(IF(CONCATENATE(REPT("0",11-LEN(B189)),B189)=REPT({1;2;3;4;5;6;7;8;9},11),1,0))=0,SUM(IF(ISNUMBER(VALUE(MID(CONCATENATE(REPT("0",11-LEN(B189)),B189),{1;2;3;4;5;6;7;8;9;10;11},1))),0,1))=0),AND(IF(OR(11-(MOD(SUM(INT(MID(CONCATENATE(REPT("0",11-LEN(B189)),B189),{1;2;3;4;5;6;7;8;9},1))*({10;9;8;7;6;5;4;3;2})),11))=10,11-(MOD(SUM(INT(MID(CONCATENATE(REPT("0",11-LEN(B189)),B189),{1;2;3;4;5;6;7;8;9},1))*({10;9;8;7;6;5;4;3;2})),11))=11),0,11-(MOD(SUM(INT(MID(CONCATENATE(REPT("0",11-LEN(B189)),B189),{1;2;3;4;5;6;7;8;9},1))*({10;9;8;7;6;5;4;3;2})),11)))=INT(MID(CONCATENATE(REPT("0",11-LEN(B189)),B189),10,1)),IF(OR(11-(MOD(SUM(INT(MID(CONCATENATE(REPT("0",11-LEN(B189)),B189),{1;2;3;4;5;6;7;8;9;10},1))*({11;10;9;8;7;6;5;4;3;2})),11))=10,11-(MOD(SUM(INT(MID(CONCATENATE(REPT("0",11-LEN(B189)),B189),{1;2;3;4;5;6;7;8;9;10},1))*({11;10;9;8;7;6;5;4;3;2})),11))=11),0,11-(MOD(SUM(INT(MID(CONCATENATE(REPT("0",11-LEN(B189)),B189),{1;2;3;4;5;6;7;8;9;10},1))*({11;10;9;8;7;6;5;4;3;2})),11)))=INT(MID(CONCATENATE(REPT("0",11-LEN(B189)),B189),11,1))),FALSE)</f>
        <v>1</v>
      </c>
    </row>
    <row r="190" spans="1:11" x14ac:dyDescent="0.25">
      <c r="A190" s="176"/>
      <c r="B190" s="171"/>
      <c r="C190" s="174"/>
      <c r="D190" s="174"/>
      <c r="E190" s="174"/>
      <c r="F190" s="177"/>
      <c r="G190" s="174"/>
      <c r="H190" s="174"/>
      <c r="I190" s="174"/>
      <c r="K190" s="66" t="b">
        <f>IF(AND(LEN(CONCATENATE(REPT("0",11-LEN(B190)),B190))=11,SUM(IF(CONCATENATE(REPT("0",11-LEN(B190)),B190)=REPT({1;2;3;4;5;6;7;8;9},11),1,0))=0,SUM(IF(ISNUMBER(VALUE(MID(CONCATENATE(REPT("0",11-LEN(B190)),B190),{1;2;3;4;5;6;7;8;9;10;11},1))),0,1))=0),AND(IF(OR(11-(MOD(SUM(INT(MID(CONCATENATE(REPT("0",11-LEN(B190)),B190),{1;2;3;4;5;6;7;8;9},1))*({10;9;8;7;6;5;4;3;2})),11))=10,11-(MOD(SUM(INT(MID(CONCATENATE(REPT("0",11-LEN(B190)),B190),{1;2;3;4;5;6;7;8;9},1))*({10;9;8;7;6;5;4;3;2})),11))=11),0,11-(MOD(SUM(INT(MID(CONCATENATE(REPT("0",11-LEN(B190)),B190),{1;2;3;4;5;6;7;8;9},1))*({10;9;8;7;6;5;4;3;2})),11)))=INT(MID(CONCATENATE(REPT("0",11-LEN(B190)),B190),10,1)),IF(OR(11-(MOD(SUM(INT(MID(CONCATENATE(REPT("0",11-LEN(B190)),B190),{1;2;3;4;5;6;7;8;9;10},1))*({11;10;9;8;7;6;5;4;3;2})),11))=10,11-(MOD(SUM(INT(MID(CONCATENATE(REPT("0",11-LEN(B190)),B190),{1;2;3;4;5;6;7;8;9;10},1))*({11;10;9;8;7;6;5;4;3;2})),11))=11),0,11-(MOD(SUM(INT(MID(CONCATENATE(REPT("0",11-LEN(B190)),B190),{1;2;3;4;5;6;7;8;9;10},1))*({11;10;9;8;7;6;5;4;3;2})),11)))=INT(MID(CONCATENATE(REPT("0",11-LEN(B190)),B190),11,1))),FALSE)</f>
        <v>1</v>
      </c>
    </row>
    <row r="191" spans="1:11" x14ac:dyDescent="0.25">
      <c r="A191" s="176"/>
      <c r="B191" s="171"/>
      <c r="C191" s="174"/>
      <c r="D191" s="174"/>
      <c r="E191" s="174"/>
      <c r="F191" s="177"/>
      <c r="G191" s="174"/>
      <c r="H191" s="174"/>
      <c r="I191" s="174"/>
      <c r="K191" s="66" t="b">
        <f>IF(AND(LEN(CONCATENATE(REPT("0",11-LEN(B191)),B191))=11,SUM(IF(CONCATENATE(REPT("0",11-LEN(B191)),B191)=REPT({1;2;3;4;5;6;7;8;9},11),1,0))=0,SUM(IF(ISNUMBER(VALUE(MID(CONCATENATE(REPT("0",11-LEN(B191)),B191),{1;2;3;4;5;6;7;8;9;10;11},1))),0,1))=0),AND(IF(OR(11-(MOD(SUM(INT(MID(CONCATENATE(REPT("0",11-LEN(B191)),B191),{1;2;3;4;5;6;7;8;9},1))*({10;9;8;7;6;5;4;3;2})),11))=10,11-(MOD(SUM(INT(MID(CONCATENATE(REPT("0",11-LEN(B191)),B191),{1;2;3;4;5;6;7;8;9},1))*({10;9;8;7;6;5;4;3;2})),11))=11),0,11-(MOD(SUM(INT(MID(CONCATENATE(REPT("0",11-LEN(B191)),B191),{1;2;3;4;5;6;7;8;9},1))*({10;9;8;7;6;5;4;3;2})),11)))=INT(MID(CONCATENATE(REPT("0",11-LEN(B191)),B191),10,1)),IF(OR(11-(MOD(SUM(INT(MID(CONCATENATE(REPT("0",11-LEN(B191)),B191),{1;2;3;4;5;6;7;8;9;10},1))*({11;10;9;8;7;6;5;4;3;2})),11))=10,11-(MOD(SUM(INT(MID(CONCATENATE(REPT("0",11-LEN(B191)),B191),{1;2;3;4;5;6;7;8;9;10},1))*({11;10;9;8;7;6;5;4;3;2})),11))=11),0,11-(MOD(SUM(INT(MID(CONCATENATE(REPT("0",11-LEN(B191)),B191),{1;2;3;4;5;6;7;8;9;10},1))*({11;10;9;8;7;6;5;4;3;2})),11)))=INT(MID(CONCATENATE(REPT("0",11-LEN(B191)),B191),11,1))),FALSE)</f>
        <v>1</v>
      </c>
    </row>
    <row r="192" spans="1:11" x14ac:dyDescent="0.25">
      <c r="A192" s="176"/>
      <c r="B192" s="171"/>
      <c r="C192" s="174"/>
      <c r="D192" s="174"/>
      <c r="E192" s="174"/>
      <c r="F192" s="177"/>
      <c r="G192" s="174"/>
      <c r="H192" s="174"/>
      <c r="I192" s="174"/>
      <c r="K192" s="66" t="b">
        <f>IF(AND(LEN(CONCATENATE(REPT("0",11-LEN(B192)),B192))=11,SUM(IF(CONCATENATE(REPT("0",11-LEN(B192)),B192)=REPT({1;2;3;4;5;6;7;8;9},11),1,0))=0,SUM(IF(ISNUMBER(VALUE(MID(CONCATENATE(REPT("0",11-LEN(B192)),B192),{1;2;3;4;5;6;7;8;9;10;11},1))),0,1))=0),AND(IF(OR(11-(MOD(SUM(INT(MID(CONCATENATE(REPT("0",11-LEN(B192)),B192),{1;2;3;4;5;6;7;8;9},1))*({10;9;8;7;6;5;4;3;2})),11))=10,11-(MOD(SUM(INT(MID(CONCATENATE(REPT("0",11-LEN(B192)),B192),{1;2;3;4;5;6;7;8;9},1))*({10;9;8;7;6;5;4;3;2})),11))=11),0,11-(MOD(SUM(INT(MID(CONCATENATE(REPT("0",11-LEN(B192)),B192),{1;2;3;4;5;6;7;8;9},1))*({10;9;8;7;6;5;4;3;2})),11)))=INT(MID(CONCATENATE(REPT("0",11-LEN(B192)),B192),10,1)),IF(OR(11-(MOD(SUM(INT(MID(CONCATENATE(REPT("0",11-LEN(B192)),B192),{1;2;3;4;5;6;7;8;9;10},1))*({11;10;9;8;7;6;5;4;3;2})),11))=10,11-(MOD(SUM(INT(MID(CONCATENATE(REPT("0",11-LEN(B192)),B192),{1;2;3;4;5;6;7;8;9;10},1))*({11;10;9;8;7;6;5;4;3;2})),11))=11),0,11-(MOD(SUM(INT(MID(CONCATENATE(REPT("0",11-LEN(B192)),B192),{1;2;3;4;5;6;7;8;9;10},1))*({11;10;9;8;7;6;5;4;3;2})),11)))=INT(MID(CONCATENATE(REPT("0",11-LEN(B192)),B192),11,1))),FALSE)</f>
        <v>1</v>
      </c>
    </row>
    <row r="193" spans="1:11" x14ac:dyDescent="0.25">
      <c r="A193" s="176"/>
      <c r="B193" s="171"/>
      <c r="C193" s="174"/>
      <c r="D193" s="174"/>
      <c r="E193" s="174"/>
      <c r="F193" s="177"/>
      <c r="G193" s="174"/>
      <c r="H193" s="174"/>
      <c r="I193" s="174"/>
      <c r="K193" s="66" t="b">
        <f>IF(AND(LEN(CONCATENATE(REPT("0",11-LEN(B193)),B193))=11,SUM(IF(CONCATENATE(REPT("0",11-LEN(B193)),B193)=REPT({1;2;3;4;5;6;7;8;9},11),1,0))=0,SUM(IF(ISNUMBER(VALUE(MID(CONCATENATE(REPT("0",11-LEN(B193)),B193),{1;2;3;4;5;6;7;8;9;10;11},1))),0,1))=0),AND(IF(OR(11-(MOD(SUM(INT(MID(CONCATENATE(REPT("0",11-LEN(B193)),B193),{1;2;3;4;5;6;7;8;9},1))*({10;9;8;7;6;5;4;3;2})),11))=10,11-(MOD(SUM(INT(MID(CONCATENATE(REPT("0",11-LEN(B193)),B193),{1;2;3;4;5;6;7;8;9},1))*({10;9;8;7;6;5;4;3;2})),11))=11),0,11-(MOD(SUM(INT(MID(CONCATENATE(REPT("0",11-LEN(B193)),B193),{1;2;3;4;5;6;7;8;9},1))*({10;9;8;7;6;5;4;3;2})),11)))=INT(MID(CONCATENATE(REPT("0",11-LEN(B193)),B193),10,1)),IF(OR(11-(MOD(SUM(INT(MID(CONCATENATE(REPT("0",11-LEN(B193)),B193),{1;2;3;4;5;6;7;8;9;10},1))*({11;10;9;8;7;6;5;4;3;2})),11))=10,11-(MOD(SUM(INT(MID(CONCATENATE(REPT("0",11-LEN(B193)),B193),{1;2;3;4;5;6;7;8;9;10},1))*({11;10;9;8;7;6;5;4;3;2})),11))=11),0,11-(MOD(SUM(INT(MID(CONCATENATE(REPT("0",11-LEN(B193)),B193),{1;2;3;4;5;6;7;8;9;10},1))*({11;10;9;8;7;6;5;4;3;2})),11)))=INT(MID(CONCATENATE(REPT("0",11-LEN(B193)),B193),11,1))),FALSE)</f>
        <v>1</v>
      </c>
    </row>
    <row r="194" spans="1:11" x14ac:dyDescent="0.25">
      <c r="A194" s="176"/>
      <c r="B194" s="171"/>
      <c r="C194" s="174"/>
      <c r="D194" s="174"/>
      <c r="E194" s="174"/>
      <c r="F194" s="177"/>
      <c r="G194" s="174"/>
      <c r="H194" s="174"/>
      <c r="I194" s="174"/>
      <c r="K194" s="66" t="b">
        <f>IF(AND(LEN(CONCATENATE(REPT("0",11-LEN(B194)),B194))=11,SUM(IF(CONCATENATE(REPT("0",11-LEN(B194)),B194)=REPT({1;2;3;4;5;6;7;8;9},11),1,0))=0,SUM(IF(ISNUMBER(VALUE(MID(CONCATENATE(REPT("0",11-LEN(B194)),B194),{1;2;3;4;5;6;7;8;9;10;11},1))),0,1))=0),AND(IF(OR(11-(MOD(SUM(INT(MID(CONCATENATE(REPT("0",11-LEN(B194)),B194),{1;2;3;4;5;6;7;8;9},1))*({10;9;8;7;6;5;4;3;2})),11))=10,11-(MOD(SUM(INT(MID(CONCATENATE(REPT("0",11-LEN(B194)),B194),{1;2;3;4;5;6;7;8;9},1))*({10;9;8;7;6;5;4;3;2})),11))=11),0,11-(MOD(SUM(INT(MID(CONCATENATE(REPT("0",11-LEN(B194)),B194),{1;2;3;4;5;6;7;8;9},1))*({10;9;8;7;6;5;4;3;2})),11)))=INT(MID(CONCATENATE(REPT("0",11-LEN(B194)),B194),10,1)),IF(OR(11-(MOD(SUM(INT(MID(CONCATENATE(REPT("0",11-LEN(B194)),B194),{1;2;3;4;5;6;7;8;9;10},1))*({11;10;9;8;7;6;5;4;3;2})),11))=10,11-(MOD(SUM(INT(MID(CONCATENATE(REPT("0",11-LEN(B194)),B194),{1;2;3;4;5;6;7;8;9;10},1))*({11;10;9;8;7;6;5;4;3;2})),11))=11),0,11-(MOD(SUM(INT(MID(CONCATENATE(REPT("0",11-LEN(B194)),B194),{1;2;3;4;5;6;7;8;9;10},1))*({11;10;9;8;7;6;5;4;3;2})),11)))=INT(MID(CONCATENATE(REPT("0",11-LEN(B194)),B194),11,1))),FALSE)</f>
        <v>1</v>
      </c>
    </row>
    <row r="195" spans="1:11" x14ac:dyDescent="0.25">
      <c r="A195" s="176"/>
      <c r="B195" s="171"/>
      <c r="C195" s="174"/>
      <c r="D195" s="174"/>
      <c r="E195" s="174"/>
      <c r="F195" s="177"/>
      <c r="G195" s="174"/>
      <c r="H195" s="174"/>
      <c r="I195" s="174"/>
      <c r="K195" s="66" t="b">
        <f>IF(AND(LEN(CONCATENATE(REPT("0",11-LEN(B195)),B195))=11,SUM(IF(CONCATENATE(REPT("0",11-LEN(B195)),B195)=REPT({1;2;3;4;5;6;7;8;9},11),1,0))=0,SUM(IF(ISNUMBER(VALUE(MID(CONCATENATE(REPT("0",11-LEN(B195)),B195),{1;2;3;4;5;6;7;8;9;10;11},1))),0,1))=0),AND(IF(OR(11-(MOD(SUM(INT(MID(CONCATENATE(REPT("0",11-LEN(B195)),B195),{1;2;3;4;5;6;7;8;9},1))*({10;9;8;7;6;5;4;3;2})),11))=10,11-(MOD(SUM(INT(MID(CONCATENATE(REPT("0",11-LEN(B195)),B195),{1;2;3;4;5;6;7;8;9},1))*({10;9;8;7;6;5;4;3;2})),11))=11),0,11-(MOD(SUM(INT(MID(CONCATENATE(REPT("0",11-LEN(B195)),B195),{1;2;3;4;5;6;7;8;9},1))*({10;9;8;7;6;5;4;3;2})),11)))=INT(MID(CONCATENATE(REPT("0",11-LEN(B195)),B195),10,1)),IF(OR(11-(MOD(SUM(INT(MID(CONCATENATE(REPT("0",11-LEN(B195)),B195),{1;2;3;4;5;6;7;8;9;10},1))*({11;10;9;8;7;6;5;4;3;2})),11))=10,11-(MOD(SUM(INT(MID(CONCATENATE(REPT("0",11-LEN(B195)),B195),{1;2;3;4;5;6;7;8;9;10},1))*({11;10;9;8;7;6;5;4;3;2})),11))=11),0,11-(MOD(SUM(INT(MID(CONCATENATE(REPT("0",11-LEN(B195)),B195),{1;2;3;4;5;6;7;8;9;10},1))*({11;10;9;8;7;6;5;4;3;2})),11)))=INT(MID(CONCATENATE(REPT("0",11-LEN(B195)),B195),11,1))),FALSE)</f>
        <v>1</v>
      </c>
    </row>
    <row r="196" spans="1:11" x14ac:dyDescent="0.25">
      <c r="A196" s="176"/>
      <c r="B196" s="171"/>
      <c r="C196" s="174"/>
      <c r="D196" s="174"/>
      <c r="E196" s="174"/>
      <c r="F196" s="177"/>
      <c r="G196" s="174"/>
      <c r="H196" s="174"/>
      <c r="I196" s="174"/>
      <c r="K196" s="66" t="b">
        <f>IF(AND(LEN(CONCATENATE(REPT("0",11-LEN(B196)),B196))=11,SUM(IF(CONCATENATE(REPT("0",11-LEN(B196)),B196)=REPT({1;2;3;4;5;6;7;8;9},11),1,0))=0,SUM(IF(ISNUMBER(VALUE(MID(CONCATENATE(REPT("0",11-LEN(B196)),B196),{1;2;3;4;5;6;7;8;9;10;11},1))),0,1))=0),AND(IF(OR(11-(MOD(SUM(INT(MID(CONCATENATE(REPT("0",11-LEN(B196)),B196),{1;2;3;4;5;6;7;8;9},1))*({10;9;8;7;6;5;4;3;2})),11))=10,11-(MOD(SUM(INT(MID(CONCATENATE(REPT("0",11-LEN(B196)),B196),{1;2;3;4;5;6;7;8;9},1))*({10;9;8;7;6;5;4;3;2})),11))=11),0,11-(MOD(SUM(INT(MID(CONCATENATE(REPT("0",11-LEN(B196)),B196),{1;2;3;4;5;6;7;8;9},1))*({10;9;8;7;6;5;4;3;2})),11)))=INT(MID(CONCATENATE(REPT("0",11-LEN(B196)),B196),10,1)),IF(OR(11-(MOD(SUM(INT(MID(CONCATENATE(REPT("0",11-LEN(B196)),B196),{1;2;3;4;5;6;7;8;9;10},1))*({11;10;9;8;7;6;5;4;3;2})),11))=10,11-(MOD(SUM(INT(MID(CONCATENATE(REPT("0",11-LEN(B196)),B196),{1;2;3;4;5;6;7;8;9;10},1))*({11;10;9;8;7;6;5;4;3;2})),11))=11),0,11-(MOD(SUM(INT(MID(CONCATENATE(REPT("0",11-LEN(B196)),B196),{1;2;3;4;5;6;7;8;9;10},1))*({11;10;9;8;7;6;5;4;3;2})),11)))=INT(MID(CONCATENATE(REPT("0",11-LEN(B196)),B196),11,1))),FALSE)</f>
        <v>1</v>
      </c>
    </row>
    <row r="197" spans="1:11" x14ac:dyDescent="0.25">
      <c r="A197" s="176"/>
      <c r="B197" s="171"/>
      <c r="C197" s="174"/>
      <c r="D197" s="174"/>
      <c r="E197" s="174"/>
      <c r="F197" s="177"/>
      <c r="G197" s="174"/>
      <c r="H197" s="174"/>
      <c r="I197" s="174"/>
      <c r="K197" s="66" t="b">
        <f>IF(AND(LEN(CONCATENATE(REPT("0",11-LEN(B197)),B197))=11,SUM(IF(CONCATENATE(REPT("0",11-LEN(B197)),B197)=REPT({1;2;3;4;5;6;7;8;9},11),1,0))=0,SUM(IF(ISNUMBER(VALUE(MID(CONCATENATE(REPT("0",11-LEN(B197)),B197),{1;2;3;4;5;6;7;8;9;10;11},1))),0,1))=0),AND(IF(OR(11-(MOD(SUM(INT(MID(CONCATENATE(REPT("0",11-LEN(B197)),B197),{1;2;3;4;5;6;7;8;9},1))*({10;9;8;7;6;5;4;3;2})),11))=10,11-(MOD(SUM(INT(MID(CONCATENATE(REPT("0",11-LEN(B197)),B197),{1;2;3;4;5;6;7;8;9},1))*({10;9;8;7;6;5;4;3;2})),11))=11),0,11-(MOD(SUM(INT(MID(CONCATENATE(REPT("0",11-LEN(B197)),B197),{1;2;3;4;5;6;7;8;9},1))*({10;9;8;7;6;5;4;3;2})),11)))=INT(MID(CONCATENATE(REPT("0",11-LEN(B197)),B197),10,1)),IF(OR(11-(MOD(SUM(INT(MID(CONCATENATE(REPT("0",11-LEN(B197)),B197),{1;2;3;4;5;6;7;8;9;10},1))*({11;10;9;8;7;6;5;4;3;2})),11))=10,11-(MOD(SUM(INT(MID(CONCATENATE(REPT("0",11-LEN(B197)),B197),{1;2;3;4;5;6;7;8;9;10},1))*({11;10;9;8;7;6;5;4;3;2})),11))=11),0,11-(MOD(SUM(INT(MID(CONCATENATE(REPT("0",11-LEN(B197)),B197),{1;2;3;4;5;6;7;8;9;10},1))*({11;10;9;8;7;6;5;4;3;2})),11)))=INT(MID(CONCATENATE(REPT("0",11-LEN(B197)),B197),11,1))),FALSE)</f>
        <v>1</v>
      </c>
    </row>
    <row r="198" spans="1:11" x14ac:dyDescent="0.25">
      <c r="A198" s="176"/>
      <c r="B198" s="171"/>
      <c r="C198" s="174"/>
      <c r="D198" s="174"/>
      <c r="E198" s="174"/>
      <c r="F198" s="177"/>
      <c r="G198" s="174"/>
      <c r="H198" s="174"/>
      <c r="I198" s="174"/>
      <c r="K198" s="66" t="b">
        <f>IF(AND(LEN(CONCATENATE(REPT("0",11-LEN(B198)),B198))=11,SUM(IF(CONCATENATE(REPT("0",11-LEN(B198)),B198)=REPT({1;2;3;4;5;6;7;8;9},11),1,0))=0,SUM(IF(ISNUMBER(VALUE(MID(CONCATENATE(REPT("0",11-LEN(B198)),B198),{1;2;3;4;5;6;7;8;9;10;11},1))),0,1))=0),AND(IF(OR(11-(MOD(SUM(INT(MID(CONCATENATE(REPT("0",11-LEN(B198)),B198),{1;2;3;4;5;6;7;8;9},1))*({10;9;8;7;6;5;4;3;2})),11))=10,11-(MOD(SUM(INT(MID(CONCATENATE(REPT("0",11-LEN(B198)),B198),{1;2;3;4;5;6;7;8;9},1))*({10;9;8;7;6;5;4;3;2})),11))=11),0,11-(MOD(SUM(INT(MID(CONCATENATE(REPT("0",11-LEN(B198)),B198),{1;2;3;4;5;6;7;8;9},1))*({10;9;8;7;6;5;4;3;2})),11)))=INT(MID(CONCATENATE(REPT("0",11-LEN(B198)),B198),10,1)),IF(OR(11-(MOD(SUM(INT(MID(CONCATENATE(REPT("0",11-LEN(B198)),B198),{1;2;3;4;5;6;7;8;9;10},1))*({11;10;9;8;7;6;5;4;3;2})),11))=10,11-(MOD(SUM(INT(MID(CONCATENATE(REPT("0",11-LEN(B198)),B198),{1;2;3;4;5;6;7;8;9;10},1))*({11;10;9;8;7;6;5;4;3;2})),11))=11),0,11-(MOD(SUM(INT(MID(CONCATENATE(REPT("0",11-LEN(B198)),B198),{1;2;3;4;5;6;7;8;9;10},1))*({11;10;9;8;7;6;5;4;3;2})),11)))=INT(MID(CONCATENATE(REPT("0",11-LEN(B198)),B198),11,1))),FALSE)</f>
        <v>1</v>
      </c>
    </row>
    <row r="199" spans="1:11" x14ac:dyDescent="0.25">
      <c r="A199" s="176"/>
      <c r="B199" s="171"/>
      <c r="C199" s="174"/>
      <c r="D199" s="174"/>
      <c r="E199" s="174"/>
      <c r="F199" s="177"/>
      <c r="G199" s="174"/>
      <c r="H199" s="174"/>
      <c r="I199" s="174"/>
      <c r="K199" s="66" t="b">
        <f>IF(AND(LEN(CONCATENATE(REPT("0",11-LEN(B199)),B199))=11,SUM(IF(CONCATENATE(REPT("0",11-LEN(B199)),B199)=REPT({1;2;3;4;5;6;7;8;9},11),1,0))=0,SUM(IF(ISNUMBER(VALUE(MID(CONCATENATE(REPT("0",11-LEN(B199)),B199),{1;2;3;4;5;6;7;8;9;10;11},1))),0,1))=0),AND(IF(OR(11-(MOD(SUM(INT(MID(CONCATENATE(REPT("0",11-LEN(B199)),B199),{1;2;3;4;5;6;7;8;9},1))*({10;9;8;7;6;5;4;3;2})),11))=10,11-(MOD(SUM(INT(MID(CONCATENATE(REPT("0",11-LEN(B199)),B199),{1;2;3;4;5;6;7;8;9},1))*({10;9;8;7;6;5;4;3;2})),11))=11),0,11-(MOD(SUM(INT(MID(CONCATENATE(REPT("0",11-LEN(B199)),B199),{1;2;3;4;5;6;7;8;9},1))*({10;9;8;7;6;5;4;3;2})),11)))=INT(MID(CONCATENATE(REPT("0",11-LEN(B199)),B199),10,1)),IF(OR(11-(MOD(SUM(INT(MID(CONCATENATE(REPT("0",11-LEN(B199)),B199),{1;2;3;4;5;6;7;8;9;10},1))*({11;10;9;8;7;6;5;4;3;2})),11))=10,11-(MOD(SUM(INT(MID(CONCATENATE(REPT("0",11-LEN(B199)),B199),{1;2;3;4;5;6;7;8;9;10},1))*({11;10;9;8;7;6;5;4;3;2})),11))=11),0,11-(MOD(SUM(INT(MID(CONCATENATE(REPT("0",11-LEN(B199)),B199),{1;2;3;4;5;6;7;8;9;10},1))*({11;10;9;8;7;6;5;4;3;2})),11)))=INT(MID(CONCATENATE(REPT("0",11-LEN(B199)),B199),11,1))),FALSE)</f>
        <v>1</v>
      </c>
    </row>
    <row r="200" spans="1:11" x14ac:dyDescent="0.25">
      <c r="A200" s="176"/>
      <c r="B200" s="171"/>
      <c r="C200" s="174"/>
      <c r="D200" s="174"/>
      <c r="E200" s="174"/>
      <c r="F200" s="177"/>
      <c r="G200" s="174"/>
      <c r="H200" s="174"/>
      <c r="I200" s="174"/>
      <c r="K200" s="66" t="b">
        <f>IF(AND(LEN(CONCATENATE(REPT("0",11-LEN(B200)),B200))=11,SUM(IF(CONCATENATE(REPT("0",11-LEN(B200)),B200)=REPT({1;2;3;4;5;6;7;8;9},11),1,0))=0,SUM(IF(ISNUMBER(VALUE(MID(CONCATENATE(REPT("0",11-LEN(B200)),B200),{1;2;3;4;5;6;7;8;9;10;11},1))),0,1))=0),AND(IF(OR(11-(MOD(SUM(INT(MID(CONCATENATE(REPT("0",11-LEN(B200)),B200),{1;2;3;4;5;6;7;8;9},1))*({10;9;8;7;6;5;4;3;2})),11))=10,11-(MOD(SUM(INT(MID(CONCATENATE(REPT("0",11-LEN(B200)),B200),{1;2;3;4;5;6;7;8;9},1))*({10;9;8;7;6;5;4;3;2})),11))=11),0,11-(MOD(SUM(INT(MID(CONCATENATE(REPT("0",11-LEN(B200)),B200),{1;2;3;4;5;6;7;8;9},1))*({10;9;8;7;6;5;4;3;2})),11)))=INT(MID(CONCATENATE(REPT("0",11-LEN(B200)),B200),10,1)),IF(OR(11-(MOD(SUM(INT(MID(CONCATENATE(REPT("0",11-LEN(B200)),B200),{1;2;3;4;5;6;7;8;9;10},1))*({11;10;9;8;7;6;5;4;3;2})),11))=10,11-(MOD(SUM(INT(MID(CONCATENATE(REPT("0",11-LEN(B200)),B200),{1;2;3;4;5;6;7;8;9;10},1))*({11;10;9;8;7;6;5;4;3;2})),11))=11),0,11-(MOD(SUM(INT(MID(CONCATENATE(REPT("0",11-LEN(B200)),B200),{1;2;3;4;5;6;7;8;9;10},1))*({11;10;9;8;7;6;5;4;3;2})),11)))=INT(MID(CONCATENATE(REPT("0",11-LEN(B200)),B200),11,1))),FALSE)</f>
        <v>1</v>
      </c>
    </row>
    <row r="201" spans="1:11" x14ac:dyDescent="0.25">
      <c r="A201" s="176"/>
      <c r="B201" s="171"/>
      <c r="C201" s="174"/>
      <c r="D201" s="174"/>
      <c r="E201" s="174"/>
      <c r="F201" s="177"/>
      <c r="G201" s="174"/>
      <c r="H201" s="174"/>
      <c r="I201" s="174"/>
      <c r="K201" s="66" t="b">
        <f>IF(AND(LEN(CONCATENATE(REPT("0",11-LEN(B201)),B201))=11,SUM(IF(CONCATENATE(REPT("0",11-LEN(B201)),B201)=REPT({1;2;3;4;5;6;7;8;9},11),1,0))=0,SUM(IF(ISNUMBER(VALUE(MID(CONCATENATE(REPT("0",11-LEN(B201)),B201),{1;2;3;4;5;6;7;8;9;10;11},1))),0,1))=0),AND(IF(OR(11-(MOD(SUM(INT(MID(CONCATENATE(REPT("0",11-LEN(B201)),B201),{1;2;3;4;5;6;7;8;9},1))*({10;9;8;7;6;5;4;3;2})),11))=10,11-(MOD(SUM(INT(MID(CONCATENATE(REPT("0",11-LEN(B201)),B201),{1;2;3;4;5;6;7;8;9},1))*({10;9;8;7;6;5;4;3;2})),11))=11),0,11-(MOD(SUM(INT(MID(CONCATENATE(REPT("0",11-LEN(B201)),B201),{1;2;3;4;5;6;7;8;9},1))*({10;9;8;7;6;5;4;3;2})),11)))=INT(MID(CONCATENATE(REPT("0",11-LEN(B201)),B201),10,1)),IF(OR(11-(MOD(SUM(INT(MID(CONCATENATE(REPT("0",11-LEN(B201)),B201),{1;2;3;4;5;6;7;8;9;10},1))*({11;10;9;8;7;6;5;4;3;2})),11))=10,11-(MOD(SUM(INT(MID(CONCATENATE(REPT("0",11-LEN(B201)),B201),{1;2;3;4;5;6;7;8;9;10},1))*({11;10;9;8;7;6;5;4;3;2})),11))=11),0,11-(MOD(SUM(INT(MID(CONCATENATE(REPT("0",11-LEN(B201)),B201),{1;2;3;4;5;6;7;8;9;10},1))*({11;10;9;8;7;6;5;4;3;2})),11)))=INT(MID(CONCATENATE(REPT("0",11-LEN(B201)),B201),11,1))),FALSE)</f>
        <v>1</v>
      </c>
    </row>
    <row r="202" spans="1:11" x14ac:dyDescent="0.25">
      <c r="A202" s="176"/>
      <c r="B202" s="171"/>
      <c r="C202" s="174"/>
      <c r="D202" s="174"/>
      <c r="E202" s="174"/>
      <c r="F202" s="177"/>
      <c r="G202" s="174"/>
      <c r="H202" s="174"/>
      <c r="I202" s="174"/>
      <c r="K202" s="66" t="b">
        <f>IF(AND(LEN(CONCATENATE(REPT("0",11-LEN(B202)),B202))=11,SUM(IF(CONCATENATE(REPT("0",11-LEN(B202)),B202)=REPT({1;2;3;4;5;6;7;8;9},11),1,0))=0,SUM(IF(ISNUMBER(VALUE(MID(CONCATENATE(REPT("0",11-LEN(B202)),B202),{1;2;3;4;5;6;7;8;9;10;11},1))),0,1))=0),AND(IF(OR(11-(MOD(SUM(INT(MID(CONCATENATE(REPT("0",11-LEN(B202)),B202),{1;2;3;4;5;6;7;8;9},1))*({10;9;8;7;6;5;4;3;2})),11))=10,11-(MOD(SUM(INT(MID(CONCATENATE(REPT("0",11-LEN(B202)),B202),{1;2;3;4;5;6;7;8;9},1))*({10;9;8;7;6;5;4;3;2})),11))=11),0,11-(MOD(SUM(INT(MID(CONCATENATE(REPT("0",11-LEN(B202)),B202),{1;2;3;4;5;6;7;8;9},1))*({10;9;8;7;6;5;4;3;2})),11)))=INT(MID(CONCATENATE(REPT("0",11-LEN(B202)),B202),10,1)),IF(OR(11-(MOD(SUM(INT(MID(CONCATENATE(REPT("0",11-LEN(B202)),B202),{1;2;3;4;5;6;7;8;9;10},1))*({11;10;9;8;7;6;5;4;3;2})),11))=10,11-(MOD(SUM(INT(MID(CONCATENATE(REPT("0",11-LEN(B202)),B202),{1;2;3;4;5;6;7;8;9;10},1))*({11;10;9;8;7;6;5;4;3;2})),11))=11),0,11-(MOD(SUM(INT(MID(CONCATENATE(REPT("0",11-LEN(B202)),B202),{1;2;3;4;5;6;7;8;9;10},1))*({11;10;9;8;7;6;5;4;3;2})),11)))=INT(MID(CONCATENATE(REPT("0",11-LEN(B202)),B202),11,1))),FALSE)</f>
        <v>1</v>
      </c>
    </row>
    <row r="203" spans="1:11" x14ac:dyDescent="0.25">
      <c r="A203" s="176"/>
      <c r="B203" s="171"/>
      <c r="C203" s="174"/>
      <c r="D203" s="174"/>
      <c r="E203" s="174"/>
      <c r="F203" s="177"/>
      <c r="G203" s="174"/>
      <c r="H203" s="174"/>
      <c r="I203" s="174"/>
      <c r="K203" s="66" t="b">
        <f>IF(AND(LEN(CONCATENATE(REPT("0",11-LEN(B203)),B203))=11,SUM(IF(CONCATENATE(REPT("0",11-LEN(B203)),B203)=REPT({1;2;3;4;5;6;7;8;9},11),1,0))=0,SUM(IF(ISNUMBER(VALUE(MID(CONCATENATE(REPT("0",11-LEN(B203)),B203),{1;2;3;4;5;6;7;8;9;10;11},1))),0,1))=0),AND(IF(OR(11-(MOD(SUM(INT(MID(CONCATENATE(REPT("0",11-LEN(B203)),B203),{1;2;3;4;5;6;7;8;9},1))*({10;9;8;7;6;5;4;3;2})),11))=10,11-(MOD(SUM(INT(MID(CONCATENATE(REPT("0",11-LEN(B203)),B203),{1;2;3;4;5;6;7;8;9},1))*({10;9;8;7;6;5;4;3;2})),11))=11),0,11-(MOD(SUM(INT(MID(CONCATENATE(REPT("0",11-LEN(B203)),B203),{1;2;3;4;5;6;7;8;9},1))*({10;9;8;7;6;5;4;3;2})),11)))=INT(MID(CONCATENATE(REPT("0",11-LEN(B203)),B203),10,1)),IF(OR(11-(MOD(SUM(INT(MID(CONCATENATE(REPT("0",11-LEN(B203)),B203),{1;2;3;4;5;6;7;8;9;10},1))*({11;10;9;8;7;6;5;4;3;2})),11))=10,11-(MOD(SUM(INT(MID(CONCATENATE(REPT("0",11-LEN(B203)),B203),{1;2;3;4;5;6;7;8;9;10},1))*({11;10;9;8;7;6;5;4;3;2})),11))=11),0,11-(MOD(SUM(INT(MID(CONCATENATE(REPT("0",11-LEN(B203)),B203),{1;2;3;4;5;6;7;8;9;10},1))*({11;10;9;8;7;6;5;4;3;2})),11)))=INT(MID(CONCATENATE(REPT("0",11-LEN(B203)),B203),11,1))),FALSE)</f>
        <v>1</v>
      </c>
    </row>
    <row r="204" spans="1:11" x14ac:dyDescent="0.25">
      <c r="A204" s="176"/>
      <c r="B204" s="171"/>
      <c r="C204" s="174"/>
      <c r="D204" s="174"/>
      <c r="E204" s="174"/>
      <c r="F204" s="177"/>
      <c r="G204" s="174"/>
      <c r="H204" s="174"/>
      <c r="I204" s="174"/>
      <c r="K204" s="66" t="b">
        <f>IF(AND(LEN(CONCATENATE(REPT("0",11-LEN(B204)),B204))=11,SUM(IF(CONCATENATE(REPT("0",11-LEN(B204)),B204)=REPT({1;2;3;4;5;6;7;8;9},11),1,0))=0,SUM(IF(ISNUMBER(VALUE(MID(CONCATENATE(REPT("0",11-LEN(B204)),B204),{1;2;3;4;5;6;7;8;9;10;11},1))),0,1))=0),AND(IF(OR(11-(MOD(SUM(INT(MID(CONCATENATE(REPT("0",11-LEN(B204)),B204),{1;2;3;4;5;6;7;8;9},1))*({10;9;8;7;6;5;4;3;2})),11))=10,11-(MOD(SUM(INT(MID(CONCATENATE(REPT("0",11-LEN(B204)),B204),{1;2;3;4;5;6;7;8;9},1))*({10;9;8;7;6;5;4;3;2})),11))=11),0,11-(MOD(SUM(INT(MID(CONCATENATE(REPT("0",11-LEN(B204)),B204),{1;2;3;4;5;6;7;8;9},1))*({10;9;8;7;6;5;4;3;2})),11)))=INT(MID(CONCATENATE(REPT("0",11-LEN(B204)),B204),10,1)),IF(OR(11-(MOD(SUM(INT(MID(CONCATENATE(REPT("0",11-LEN(B204)),B204),{1;2;3;4;5;6;7;8;9;10},1))*({11;10;9;8;7;6;5;4;3;2})),11))=10,11-(MOD(SUM(INT(MID(CONCATENATE(REPT("0",11-LEN(B204)),B204),{1;2;3;4;5;6;7;8;9;10},1))*({11;10;9;8;7;6;5;4;3;2})),11))=11),0,11-(MOD(SUM(INT(MID(CONCATENATE(REPT("0",11-LEN(B204)),B204),{1;2;3;4;5;6;7;8;9;10},1))*({11;10;9;8;7;6;5;4;3;2})),11)))=INT(MID(CONCATENATE(REPT("0",11-LEN(B204)),B204),11,1))),FALSE)</f>
        <v>1</v>
      </c>
    </row>
    <row r="205" spans="1:11" x14ac:dyDescent="0.25">
      <c r="A205" s="176"/>
      <c r="B205" s="171"/>
      <c r="C205" s="174"/>
      <c r="D205" s="174"/>
      <c r="E205" s="174"/>
      <c r="F205" s="177"/>
      <c r="G205" s="174"/>
      <c r="H205" s="174"/>
      <c r="I205" s="174"/>
      <c r="K205" s="66" t="b">
        <f>IF(AND(LEN(CONCATENATE(REPT("0",11-LEN(B205)),B205))=11,SUM(IF(CONCATENATE(REPT("0",11-LEN(B205)),B205)=REPT({1;2;3;4;5;6;7;8;9},11),1,0))=0,SUM(IF(ISNUMBER(VALUE(MID(CONCATENATE(REPT("0",11-LEN(B205)),B205),{1;2;3;4;5;6;7;8;9;10;11},1))),0,1))=0),AND(IF(OR(11-(MOD(SUM(INT(MID(CONCATENATE(REPT("0",11-LEN(B205)),B205),{1;2;3;4;5;6;7;8;9},1))*({10;9;8;7;6;5;4;3;2})),11))=10,11-(MOD(SUM(INT(MID(CONCATENATE(REPT("0",11-LEN(B205)),B205),{1;2;3;4;5;6;7;8;9},1))*({10;9;8;7;6;5;4;3;2})),11))=11),0,11-(MOD(SUM(INT(MID(CONCATENATE(REPT("0",11-LEN(B205)),B205),{1;2;3;4;5;6;7;8;9},1))*({10;9;8;7;6;5;4;3;2})),11)))=INT(MID(CONCATENATE(REPT("0",11-LEN(B205)),B205),10,1)),IF(OR(11-(MOD(SUM(INT(MID(CONCATENATE(REPT("0",11-LEN(B205)),B205),{1;2;3;4;5;6;7;8;9;10},1))*({11;10;9;8;7;6;5;4;3;2})),11))=10,11-(MOD(SUM(INT(MID(CONCATENATE(REPT("0",11-LEN(B205)),B205),{1;2;3;4;5;6;7;8;9;10},1))*({11;10;9;8;7;6;5;4;3;2})),11))=11),0,11-(MOD(SUM(INT(MID(CONCATENATE(REPT("0",11-LEN(B205)),B205),{1;2;3;4;5;6;7;8;9;10},1))*({11;10;9;8;7;6;5;4;3;2})),11)))=INT(MID(CONCATENATE(REPT("0",11-LEN(B205)),B205),11,1))),FALSE)</f>
        <v>1</v>
      </c>
    </row>
    <row r="206" spans="1:11" x14ac:dyDescent="0.25">
      <c r="A206" s="176"/>
      <c r="B206" s="171"/>
      <c r="C206" s="174"/>
      <c r="D206" s="174"/>
      <c r="E206" s="174"/>
      <c r="F206" s="177"/>
      <c r="G206" s="174"/>
      <c r="H206" s="174"/>
      <c r="I206" s="174"/>
      <c r="K206" s="66" t="b">
        <f>IF(AND(LEN(CONCATENATE(REPT("0",11-LEN(B206)),B206))=11,SUM(IF(CONCATENATE(REPT("0",11-LEN(B206)),B206)=REPT({1;2;3;4;5;6;7;8;9},11),1,0))=0,SUM(IF(ISNUMBER(VALUE(MID(CONCATENATE(REPT("0",11-LEN(B206)),B206),{1;2;3;4;5;6;7;8;9;10;11},1))),0,1))=0),AND(IF(OR(11-(MOD(SUM(INT(MID(CONCATENATE(REPT("0",11-LEN(B206)),B206),{1;2;3;4;5;6;7;8;9},1))*({10;9;8;7;6;5;4;3;2})),11))=10,11-(MOD(SUM(INT(MID(CONCATENATE(REPT("0",11-LEN(B206)),B206),{1;2;3;4;5;6;7;8;9},1))*({10;9;8;7;6;5;4;3;2})),11))=11),0,11-(MOD(SUM(INT(MID(CONCATENATE(REPT("0",11-LEN(B206)),B206),{1;2;3;4;5;6;7;8;9},1))*({10;9;8;7;6;5;4;3;2})),11)))=INT(MID(CONCATENATE(REPT("0",11-LEN(B206)),B206),10,1)),IF(OR(11-(MOD(SUM(INT(MID(CONCATENATE(REPT("0",11-LEN(B206)),B206),{1;2;3;4;5;6;7;8;9;10},1))*({11;10;9;8;7;6;5;4;3;2})),11))=10,11-(MOD(SUM(INT(MID(CONCATENATE(REPT("0",11-LEN(B206)),B206),{1;2;3;4;5;6;7;8;9;10},1))*({11;10;9;8;7;6;5;4;3;2})),11))=11),0,11-(MOD(SUM(INT(MID(CONCATENATE(REPT("0",11-LEN(B206)),B206),{1;2;3;4;5;6;7;8;9;10},1))*({11;10;9;8;7;6;5;4;3;2})),11)))=INT(MID(CONCATENATE(REPT("0",11-LEN(B206)),B206),11,1))),FALSE)</f>
        <v>1</v>
      </c>
    </row>
    <row r="207" spans="1:11" x14ac:dyDescent="0.25">
      <c r="A207" s="170"/>
      <c r="B207" s="171"/>
      <c r="C207" s="172"/>
      <c r="D207" s="172"/>
      <c r="E207" s="172"/>
      <c r="F207" s="173"/>
      <c r="G207" s="174"/>
      <c r="H207" s="175"/>
      <c r="I207" s="174"/>
      <c r="K207" s="66" t="b">
        <f>IF(AND(LEN(CONCATENATE(REPT("0",11-LEN(B207)),B207))=11,SUM(IF(CONCATENATE(REPT("0",11-LEN(B207)),B207)=REPT({1;2;3;4;5;6;7;8;9},11),1,0))=0,SUM(IF(ISNUMBER(VALUE(MID(CONCATENATE(REPT("0",11-LEN(B207)),B207),{1;2;3;4;5;6;7;8;9;10;11},1))),0,1))=0),AND(IF(OR(11-(MOD(SUM(INT(MID(CONCATENATE(REPT("0",11-LEN(B207)),B207),{1;2;3;4;5;6;7;8;9},1))*({10;9;8;7;6;5;4;3;2})),11))=10,11-(MOD(SUM(INT(MID(CONCATENATE(REPT("0",11-LEN(B207)),B207),{1;2;3;4;5;6;7;8;9},1))*({10;9;8;7;6;5;4;3;2})),11))=11),0,11-(MOD(SUM(INT(MID(CONCATENATE(REPT("0",11-LEN(B207)),B207),{1;2;3;4;5;6;7;8;9},1))*({10;9;8;7;6;5;4;3;2})),11)))=INT(MID(CONCATENATE(REPT("0",11-LEN(B207)),B207),10,1)),IF(OR(11-(MOD(SUM(INT(MID(CONCATENATE(REPT("0",11-LEN(B207)),B207),{1;2;3;4;5;6;7;8;9;10},1))*({11;10;9;8;7;6;5;4;3;2})),11))=10,11-(MOD(SUM(INT(MID(CONCATENATE(REPT("0",11-LEN(B207)),B207),{1;2;3;4;5;6;7;8;9;10},1))*({11;10;9;8;7;6;5;4;3;2})),11))=11),0,11-(MOD(SUM(INT(MID(CONCATENATE(REPT("0",11-LEN(B207)),B207),{1;2;3;4;5;6;7;8;9;10},1))*({11;10;9;8;7;6;5;4;3;2})),11)))=INT(MID(CONCATENATE(REPT("0",11-LEN(B207)),B207),11,1))),FALSE)</f>
        <v>1</v>
      </c>
    </row>
    <row r="208" spans="1:11" x14ac:dyDescent="0.25">
      <c r="A208" s="176"/>
      <c r="B208" s="171"/>
      <c r="C208" s="174"/>
      <c r="D208" s="174"/>
      <c r="E208" s="174"/>
      <c r="F208" s="177"/>
      <c r="G208" s="174"/>
      <c r="H208" s="175"/>
      <c r="I208" s="174"/>
      <c r="K208" s="66" t="b">
        <f>IF(AND(LEN(CONCATENATE(REPT("0",11-LEN(B208)),B208))=11,SUM(IF(CONCATENATE(REPT("0",11-LEN(B208)),B208)=REPT({1;2;3;4;5;6;7;8;9},11),1,0))=0,SUM(IF(ISNUMBER(VALUE(MID(CONCATENATE(REPT("0",11-LEN(B208)),B208),{1;2;3;4;5;6;7;8;9;10;11},1))),0,1))=0),AND(IF(OR(11-(MOD(SUM(INT(MID(CONCATENATE(REPT("0",11-LEN(B208)),B208),{1;2;3;4;5;6;7;8;9},1))*({10;9;8;7;6;5;4;3;2})),11))=10,11-(MOD(SUM(INT(MID(CONCATENATE(REPT("0",11-LEN(B208)),B208),{1;2;3;4;5;6;7;8;9},1))*({10;9;8;7;6;5;4;3;2})),11))=11),0,11-(MOD(SUM(INT(MID(CONCATENATE(REPT("0",11-LEN(B208)),B208),{1;2;3;4;5;6;7;8;9},1))*({10;9;8;7;6;5;4;3;2})),11)))=INT(MID(CONCATENATE(REPT("0",11-LEN(B208)),B208),10,1)),IF(OR(11-(MOD(SUM(INT(MID(CONCATENATE(REPT("0",11-LEN(B208)),B208),{1;2;3;4;5;6;7;8;9;10},1))*({11;10;9;8;7;6;5;4;3;2})),11))=10,11-(MOD(SUM(INT(MID(CONCATENATE(REPT("0",11-LEN(B208)),B208),{1;2;3;4;5;6;7;8;9;10},1))*({11;10;9;8;7;6;5;4;3;2})),11))=11),0,11-(MOD(SUM(INT(MID(CONCATENATE(REPT("0",11-LEN(B208)),B208),{1;2;3;4;5;6;7;8;9;10},1))*({11;10;9;8;7;6;5;4;3;2})),11)))=INT(MID(CONCATENATE(REPT("0",11-LEN(B208)),B208),11,1))),FALSE)</f>
        <v>1</v>
      </c>
    </row>
    <row r="209" spans="1:11" x14ac:dyDescent="0.25">
      <c r="A209" s="176"/>
      <c r="B209" s="171"/>
      <c r="C209" s="174"/>
      <c r="D209" s="174"/>
      <c r="E209" s="174"/>
      <c r="F209" s="177"/>
      <c r="G209" s="174"/>
      <c r="H209" s="174"/>
      <c r="I209" s="174"/>
      <c r="K209" s="66" t="b">
        <f>IF(AND(LEN(CONCATENATE(REPT("0",11-LEN(B209)),B209))=11,SUM(IF(CONCATENATE(REPT("0",11-LEN(B209)),B209)=REPT({1;2;3;4;5;6;7;8;9},11),1,0))=0,SUM(IF(ISNUMBER(VALUE(MID(CONCATENATE(REPT("0",11-LEN(B209)),B209),{1;2;3;4;5;6;7;8;9;10;11},1))),0,1))=0),AND(IF(OR(11-(MOD(SUM(INT(MID(CONCATENATE(REPT("0",11-LEN(B209)),B209),{1;2;3;4;5;6;7;8;9},1))*({10;9;8;7;6;5;4;3;2})),11))=10,11-(MOD(SUM(INT(MID(CONCATENATE(REPT("0",11-LEN(B209)),B209),{1;2;3;4;5;6;7;8;9},1))*({10;9;8;7;6;5;4;3;2})),11))=11),0,11-(MOD(SUM(INT(MID(CONCATENATE(REPT("0",11-LEN(B209)),B209),{1;2;3;4;5;6;7;8;9},1))*({10;9;8;7;6;5;4;3;2})),11)))=INT(MID(CONCATENATE(REPT("0",11-LEN(B209)),B209),10,1)),IF(OR(11-(MOD(SUM(INT(MID(CONCATENATE(REPT("0",11-LEN(B209)),B209),{1;2;3;4;5;6;7;8;9;10},1))*({11;10;9;8;7;6;5;4;3;2})),11))=10,11-(MOD(SUM(INT(MID(CONCATENATE(REPT("0",11-LEN(B209)),B209),{1;2;3;4;5;6;7;8;9;10},1))*({11;10;9;8;7;6;5;4;3;2})),11))=11),0,11-(MOD(SUM(INT(MID(CONCATENATE(REPT("0",11-LEN(B209)),B209),{1;2;3;4;5;6;7;8;9;10},1))*({11;10;9;8;7;6;5;4;3;2})),11)))=INT(MID(CONCATENATE(REPT("0",11-LEN(B209)),B209),11,1))),FALSE)</f>
        <v>1</v>
      </c>
    </row>
    <row r="210" spans="1:11" x14ac:dyDescent="0.25">
      <c r="A210" s="176"/>
      <c r="B210" s="171"/>
      <c r="C210" s="174"/>
      <c r="D210" s="174"/>
      <c r="E210" s="174"/>
      <c r="F210" s="177"/>
      <c r="G210" s="174"/>
      <c r="H210" s="174"/>
      <c r="I210" s="174"/>
      <c r="K210" s="66" t="b">
        <f>IF(AND(LEN(CONCATENATE(REPT("0",11-LEN(B210)),B210))=11,SUM(IF(CONCATENATE(REPT("0",11-LEN(B210)),B210)=REPT({1;2;3;4;5;6;7;8;9},11),1,0))=0,SUM(IF(ISNUMBER(VALUE(MID(CONCATENATE(REPT("0",11-LEN(B210)),B210),{1;2;3;4;5;6;7;8;9;10;11},1))),0,1))=0),AND(IF(OR(11-(MOD(SUM(INT(MID(CONCATENATE(REPT("0",11-LEN(B210)),B210),{1;2;3;4;5;6;7;8;9},1))*({10;9;8;7;6;5;4;3;2})),11))=10,11-(MOD(SUM(INT(MID(CONCATENATE(REPT("0",11-LEN(B210)),B210),{1;2;3;4;5;6;7;8;9},1))*({10;9;8;7;6;5;4;3;2})),11))=11),0,11-(MOD(SUM(INT(MID(CONCATENATE(REPT("0",11-LEN(B210)),B210),{1;2;3;4;5;6;7;8;9},1))*({10;9;8;7;6;5;4;3;2})),11)))=INT(MID(CONCATENATE(REPT("0",11-LEN(B210)),B210),10,1)),IF(OR(11-(MOD(SUM(INT(MID(CONCATENATE(REPT("0",11-LEN(B210)),B210),{1;2;3;4;5;6;7;8;9;10},1))*({11;10;9;8;7;6;5;4;3;2})),11))=10,11-(MOD(SUM(INT(MID(CONCATENATE(REPT("0",11-LEN(B210)),B210),{1;2;3;4;5;6;7;8;9;10},1))*({11;10;9;8;7;6;5;4;3;2})),11))=11),0,11-(MOD(SUM(INT(MID(CONCATENATE(REPT("0",11-LEN(B210)),B210),{1;2;3;4;5;6;7;8;9;10},1))*({11;10;9;8;7;6;5;4;3;2})),11)))=INT(MID(CONCATENATE(REPT("0",11-LEN(B210)),B210),11,1))),FALSE)</f>
        <v>1</v>
      </c>
    </row>
    <row r="211" spans="1:11" x14ac:dyDescent="0.25">
      <c r="A211" s="176"/>
      <c r="B211" s="171"/>
      <c r="C211" s="174"/>
      <c r="D211" s="174"/>
      <c r="E211" s="174"/>
      <c r="F211" s="177"/>
      <c r="G211" s="174"/>
      <c r="H211" s="174"/>
      <c r="I211" s="174"/>
      <c r="K211" s="66" t="b">
        <f>IF(AND(LEN(CONCATENATE(REPT("0",11-LEN(B211)),B211))=11,SUM(IF(CONCATENATE(REPT("0",11-LEN(B211)),B211)=REPT({1;2;3;4;5;6;7;8;9},11),1,0))=0,SUM(IF(ISNUMBER(VALUE(MID(CONCATENATE(REPT("0",11-LEN(B211)),B211),{1;2;3;4;5;6;7;8;9;10;11},1))),0,1))=0),AND(IF(OR(11-(MOD(SUM(INT(MID(CONCATENATE(REPT("0",11-LEN(B211)),B211),{1;2;3;4;5;6;7;8;9},1))*({10;9;8;7;6;5;4;3;2})),11))=10,11-(MOD(SUM(INT(MID(CONCATENATE(REPT("0",11-LEN(B211)),B211),{1;2;3;4;5;6;7;8;9},1))*({10;9;8;7;6;5;4;3;2})),11))=11),0,11-(MOD(SUM(INT(MID(CONCATENATE(REPT("0",11-LEN(B211)),B211),{1;2;3;4;5;6;7;8;9},1))*({10;9;8;7;6;5;4;3;2})),11)))=INT(MID(CONCATENATE(REPT("0",11-LEN(B211)),B211),10,1)),IF(OR(11-(MOD(SUM(INT(MID(CONCATENATE(REPT("0",11-LEN(B211)),B211),{1;2;3;4;5;6;7;8;9;10},1))*({11;10;9;8;7;6;5;4;3;2})),11))=10,11-(MOD(SUM(INT(MID(CONCATENATE(REPT("0",11-LEN(B211)),B211),{1;2;3;4;5;6;7;8;9;10},1))*({11;10;9;8;7;6;5;4;3;2})),11))=11),0,11-(MOD(SUM(INT(MID(CONCATENATE(REPT("0",11-LEN(B211)),B211),{1;2;3;4;5;6;7;8;9;10},1))*({11;10;9;8;7;6;5;4;3;2})),11)))=INT(MID(CONCATENATE(REPT("0",11-LEN(B211)),B211),11,1))),FALSE)</f>
        <v>1</v>
      </c>
    </row>
    <row r="212" spans="1:11" x14ac:dyDescent="0.25">
      <c r="A212" s="176"/>
      <c r="B212" s="171"/>
      <c r="C212" s="174"/>
      <c r="D212" s="174"/>
      <c r="E212" s="174"/>
      <c r="F212" s="177"/>
      <c r="G212" s="174"/>
      <c r="H212" s="174"/>
      <c r="I212" s="174"/>
      <c r="K212" s="66" t="b">
        <f>IF(AND(LEN(CONCATENATE(REPT("0",11-LEN(B212)),B212))=11,SUM(IF(CONCATENATE(REPT("0",11-LEN(B212)),B212)=REPT({1;2;3;4;5;6;7;8;9},11),1,0))=0,SUM(IF(ISNUMBER(VALUE(MID(CONCATENATE(REPT("0",11-LEN(B212)),B212),{1;2;3;4;5;6;7;8;9;10;11},1))),0,1))=0),AND(IF(OR(11-(MOD(SUM(INT(MID(CONCATENATE(REPT("0",11-LEN(B212)),B212),{1;2;3;4;5;6;7;8;9},1))*({10;9;8;7;6;5;4;3;2})),11))=10,11-(MOD(SUM(INT(MID(CONCATENATE(REPT("0",11-LEN(B212)),B212),{1;2;3;4;5;6;7;8;9},1))*({10;9;8;7;6;5;4;3;2})),11))=11),0,11-(MOD(SUM(INT(MID(CONCATENATE(REPT("0",11-LEN(B212)),B212),{1;2;3;4;5;6;7;8;9},1))*({10;9;8;7;6;5;4;3;2})),11)))=INT(MID(CONCATENATE(REPT("0",11-LEN(B212)),B212),10,1)),IF(OR(11-(MOD(SUM(INT(MID(CONCATENATE(REPT("0",11-LEN(B212)),B212),{1;2;3;4;5;6;7;8;9;10},1))*({11;10;9;8;7;6;5;4;3;2})),11))=10,11-(MOD(SUM(INT(MID(CONCATENATE(REPT("0",11-LEN(B212)),B212),{1;2;3;4;5;6;7;8;9;10},1))*({11;10;9;8;7;6;5;4;3;2})),11))=11),0,11-(MOD(SUM(INT(MID(CONCATENATE(REPT("0",11-LEN(B212)),B212),{1;2;3;4;5;6;7;8;9;10},1))*({11;10;9;8;7;6;5;4;3;2})),11)))=INT(MID(CONCATENATE(REPT("0",11-LEN(B212)),B212),11,1))),FALSE)</f>
        <v>1</v>
      </c>
    </row>
    <row r="213" spans="1:11" x14ac:dyDescent="0.25">
      <c r="A213" s="176"/>
      <c r="B213" s="171"/>
      <c r="C213" s="174"/>
      <c r="D213" s="174"/>
      <c r="E213" s="174"/>
      <c r="F213" s="177"/>
      <c r="G213" s="174"/>
      <c r="H213" s="174"/>
      <c r="I213" s="174"/>
      <c r="K213" s="66" t="b">
        <f>IF(AND(LEN(CONCATENATE(REPT("0",11-LEN(B213)),B213))=11,SUM(IF(CONCATENATE(REPT("0",11-LEN(B213)),B213)=REPT({1;2;3;4;5;6;7;8;9},11),1,0))=0,SUM(IF(ISNUMBER(VALUE(MID(CONCATENATE(REPT("0",11-LEN(B213)),B213),{1;2;3;4;5;6;7;8;9;10;11},1))),0,1))=0),AND(IF(OR(11-(MOD(SUM(INT(MID(CONCATENATE(REPT("0",11-LEN(B213)),B213),{1;2;3;4;5;6;7;8;9},1))*({10;9;8;7;6;5;4;3;2})),11))=10,11-(MOD(SUM(INT(MID(CONCATENATE(REPT("0",11-LEN(B213)),B213),{1;2;3;4;5;6;7;8;9},1))*({10;9;8;7;6;5;4;3;2})),11))=11),0,11-(MOD(SUM(INT(MID(CONCATENATE(REPT("0",11-LEN(B213)),B213),{1;2;3;4;5;6;7;8;9},1))*({10;9;8;7;6;5;4;3;2})),11)))=INT(MID(CONCATENATE(REPT("0",11-LEN(B213)),B213),10,1)),IF(OR(11-(MOD(SUM(INT(MID(CONCATENATE(REPT("0",11-LEN(B213)),B213),{1;2;3;4;5;6;7;8;9;10},1))*({11;10;9;8;7;6;5;4;3;2})),11))=10,11-(MOD(SUM(INT(MID(CONCATENATE(REPT("0",11-LEN(B213)),B213),{1;2;3;4;5;6;7;8;9;10},1))*({11;10;9;8;7;6;5;4;3;2})),11))=11),0,11-(MOD(SUM(INT(MID(CONCATENATE(REPT("0",11-LEN(B213)),B213),{1;2;3;4;5;6;7;8;9;10},1))*({11;10;9;8;7;6;5;4;3;2})),11)))=INT(MID(CONCATENATE(REPT("0",11-LEN(B213)),B213),11,1))),FALSE)</f>
        <v>1</v>
      </c>
    </row>
    <row r="214" spans="1:11" x14ac:dyDescent="0.25">
      <c r="A214" s="176"/>
      <c r="B214" s="171"/>
      <c r="C214" s="174"/>
      <c r="D214" s="174"/>
      <c r="E214" s="174"/>
      <c r="F214" s="177"/>
      <c r="G214" s="174"/>
      <c r="H214" s="174"/>
      <c r="I214" s="174"/>
      <c r="K214" s="66" t="b">
        <f>IF(AND(LEN(CONCATENATE(REPT("0",11-LEN(B214)),B214))=11,SUM(IF(CONCATENATE(REPT("0",11-LEN(B214)),B214)=REPT({1;2;3;4;5;6;7;8;9},11),1,0))=0,SUM(IF(ISNUMBER(VALUE(MID(CONCATENATE(REPT("0",11-LEN(B214)),B214),{1;2;3;4;5;6;7;8;9;10;11},1))),0,1))=0),AND(IF(OR(11-(MOD(SUM(INT(MID(CONCATENATE(REPT("0",11-LEN(B214)),B214),{1;2;3;4;5;6;7;8;9},1))*({10;9;8;7;6;5;4;3;2})),11))=10,11-(MOD(SUM(INT(MID(CONCATENATE(REPT("0",11-LEN(B214)),B214),{1;2;3;4;5;6;7;8;9},1))*({10;9;8;7;6;5;4;3;2})),11))=11),0,11-(MOD(SUM(INT(MID(CONCATENATE(REPT("0",11-LEN(B214)),B214),{1;2;3;4;5;6;7;8;9},1))*({10;9;8;7;6;5;4;3;2})),11)))=INT(MID(CONCATENATE(REPT("0",11-LEN(B214)),B214),10,1)),IF(OR(11-(MOD(SUM(INT(MID(CONCATENATE(REPT("0",11-LEN(B214)),B214),{1;2;3;4;5;6;7;8;9;10},1))*({11;10;9;8;7;6;5;4;3;2})),11))=10,11-(MOD(SUM(INT(MID(CONCATENATE(REPT("0",11-LEN(B214)),B214),{1;2;3;4;5;6;7;8;9;10},1))*({11;10;9;8;7;6;5;4;3;2})),11))=11),0,11-(MOD(SUM(INT(MID(CONCATENATE(REPT("0",11-LEN(B214)),B214),{1;2;3;4;5;6;7;8;9;10},1))*({11;10;9;8;7;6;5;4;3;2})),11)))=INT(MID(CONCATENATE(REPT("0",11-LEN(B214)),B214),11,1))),FALSE)</f>
        <v>1</v>
      </c>
    </row>
    <row r="215" spans="1:11" x14ac:dyDescent="0.25">
      <c r="A215" s="176"/>
      <c r="B215" s="171"/>
      <c r="C215" s="174"/>
      <c r="D215" s="174"/>
      <c r="E215" s="174"/>
      <c r="F215" s="177"/>
      <c r="G215" s="174"/>
      <c r="H215" s="174"/>
      <c r="I215" s="174"/>
      <c r="K215" s="66" t="b">
        <f>IF(AND(LEN(CONCATENATE(REPT("0",11-LEN(B215)),B215))=11,SUM(IF(CONCATENATE(REPT("0",11-LEN(B215)),B215)=REPT({1;2;3;4;5;6;7;8;9},11),1,0))=0,SUM(IF(ISNUMBER(VALUE(MID(CONCATENATE(REPT("0",11-LEN(B215)),B215),{1;2;3;4;5;6;7;8;9;10;11},1))),0,1))=0),AND(IF(OR(11-(MOD(SUM(INT(MID(CONCATENATE(REPT("0",11-LEN(B215)),B215),{1;2;3;4;5;6;7;8;9},1))*({10;9;8;7;6;5;4;3;2})),11))=10,11-(MOD(SUM(INT(MID(CONCATENATE(REPT("0",11-LEN(B215)),B215),{1;2;3;4;5;6;7;8;9},1))*({10;9;8;7;6;5;4;3;2})),11))=11),0,11-(MOD(SUM(INT(MID(CONCATENATE(REPT("0",11-LEN(B215)),B215),{1;2;3;4;5;6;7;8;9},1))*({10;9;8;7;6;5;4;3;2})),11)))=INT(MID(CONCATENATE(REPT("0",11-LEN(B215)),B215),10,1)),IF(OR(11-(MOD(SUM(INT(MID(CONCATENATE(REPT("0",11-LEN(B215)),B215),{1;2;3;4;5;6;7;8;9;10},1))*({11;10;9;8;7;6;5;4;3;2})),11))=10,11-(MOD(SUM(INT(MID(CONCATENATE(REPT("0",11-LEN(B215)),B215),{1;2;3;4;5;6;7;8;9;10},1))*({11;10;9;8;7;6;5;4;3;2})),11))=11),0,11-(MOD(SUM(INT(MID(CONCATENATE(REPT("0",11-LEN(B215)),B215),{1;2;3;4;5;6;7;8;9;10},1))*({11;10;9;8;7;6;5;4;3;2})),11)))=INT(MID(CONCATENATE(REPT("0",11-LEN(B215)),B215),11,1))),FALSE)</f>
        <v>1</v>
      </c>
    </row>
    <row r="216" spans="1:11" x14ac:dyDescent="0.25">
      <c r="A216" s="176"/>
      <c r="B216" s="171"/>
      <c r="C216" s="174"/>
      <c r="D216" s="174"/>
      <c r="E216" s="174"/>
      <c r="F216" s="177"/>
      <c r="G216" s="174"/>
      <c r="H216" s="174"/>
      <c r="I216" s="174"/>
      <c r="K216" s="66" t="b">
        <f>IF(AND(LEN(CONCATENATE(REPT("0",11-LEN(B216)),B216))=11,SUM(IF(CONCATENATE(REPT("0",11-LEN(B216)),B216)=REPT({1;2;3;4;5;6;7;8;9},11),1,0))=0,SUM(IF(ISNUMBER(VALUE(MID(CONCATENATE(REPT("0",11-LEN(B216)),B216),{1;2;3;4;5;6;7;8;9;10;11},1))),0,1))=0),AND(IF(OR(11-(MOD(SUM(INT(MID(CONCATENATE(REPT("0",11-LEN(B216)),B216),{1;2;3;4;5;6;7;8;9},1))*({10;9;8;7;6;5;4;3;2})),11))=10,11-(MOD(SUM(INT(MID(CONCATENATE(REPT("0",11-LEN(B216)),B216),{1;2;3;4;5;6;7;8;9},1))*({10;9;8;7;6;5;4;3;2})),11))=11),0,11-(MOD(SUM(INT(MID(CONCATENATE(REPT("0",11-LEN(B216)),B216),{1;2;3;4;5;6;7;8;9},1))*({10;9;8;7;6;5;4;3;2})),11)))=INT(MID(CONCATENATE(REPT("0",11-LEN(B216)),B216),10,1)),IF(OR(11-(MOD(SUM(INT(MID(CONCATENATE(REPT("0",11-LEN(B216)),B216),{1;2;3;4;5;6;7;8;9;10},1))*({11;10;9;8;7;6;5;4;3;2})),11))=10,11-(MOD(SUM(INT(MID(CONCATENATE(REPT("0",11-LEN(B216)),B216),{1;2;3;4;5;6;7;8;9;10},1))*({11;10;9;8;7;6;5;4;3;2})),11))=11),0,11-(MOD(SUM(INT(MID(CONCATENATE(REPT("0",11-LEN(B216)),B216),{1;2;3;4;5;6;7;8;9;10},1))*({11;10;9;8;7;6;5;4;3;2})),11)))=INT(MID(CONCATENATE(REPT("0",11-LEN(B216)),B216),11,1))),FALSE)</f>
        <v>1</v>
      </c>
    </row>
    <row r="217" spans="1:11" x14ac:dyDescent="0.25">
      <c r="A217" s="176"/>
      <c r="B217" s="171"/>
      <c r="C217" s="174"/>
      <c r="D217" s="174"/>
      <c r="E217" s="174"/>
      <c r="F217" s="177"/>
      <c r="G217" s="174"/>
      <c r="H217" s="174"/>
      <c r="I217" s="174"/>
      <c r="K217" s="66" t="b">
        <f>IF(AND(LEN(CONCATENATE(REPT("0",11-LEN(B217)),B217))=11,SUM(IF(CONCATENATE(REPT("0",11-LEN(B217)),B217)=REPT({1;2;3;4;5;6;7;8;9},11),1,0))=0,SUM(IF(ISNUMBER(VALUE(MID(CONCATENATE(REPT("0",11-LEN(B217)),B217),{1;2;3;4;5;6;7;8;9;10;11},1))),0,1))=0),AND(IF(OR(11-(MOD(SUM(INT(MID(CONCATENATE(REPT("0",11-LEN(B217)),B217),{1;2;3;4;5;6;7;8;9},1))*({10;9;8;7;6;5;4;3;2})),11))=10,11-(MOD(SUM(INT(MID(CONCATENATE(REPT("0",11-LEN(B217)),B217),{1;2;3;4;5;6;7;8;9},1))*({10;9;8;7;6;5;4;3;2})),11))=11),0,11-(MOD(SUM(INT(MID(CONCATENATE(REPT("0",11-LEN(B217)),B217),{1;2;3;4;5;6;7;8;9},1))*({10;9;8;7;6;5;4;3;2})),11)))=INT(MID(CONCATENATE(REPT("0",11-LEN(B217)),B217),10,1)),IF(OR(11-(MOD(SUM(INT(MID(CONCATENATE(REPT("0",11-LEN(B217)),B217),{1;2;3;4;5;6;7;8;9;10},1))*({11;10;9;8;7;6;5;4;3;2})),11))=10,11-(MOD(SUM(INT(MID(CONCATENATE(REPT("0",11-LEN(B217)),B217),{1;2;3;4;5;6;7;8;9;10},1))*({11;10;9;8;7;6;5;4;3;2})),11))=11),0,11-(MOD(SUM(INT(MID(CONCATENATE(REPT("0",11-LEN(B217)),B217),{1;2;3;4;5;6;7;8;9;10},1))*({11;10;9;8;7;6;5;4;3;2})),11)))=INT(MID(CONCATENATE(REPT("0",11-LEN(B217)),B217),11,1))),FALSE)</f>
        <v>1</v>
      </c>
    </row>
    <row r="218" spans="1:11" x14ac:dyDescent="0.25">
      <c r="A218" s="176"/>
      <c r="B218" s="171"/>
      <c r="C218" s="174"/>
      <c r="D218" s="174"/>
      <c r="E218" s="174"/>
      <c r="F218" s="177"/>
      <c r="G218" s="174"/>
      <c r="H218" s="174"/>
      <c r="I218" s="174"/>
      <c r="K218" s="66" t="b">
        <f>IF(AND(LEN(CONCATENATE(REPT("0",11-LEN(B218)),B218))=11,SUM(IF(CONCATENATE(REPT("0",11-LEN(B218)),B218)=REPT({1;2;3;4;5;6;7;8;9},11),1,0))=0,SUM(IF(ISNUMBER(VALUE(MID(CONCATENATE(REPT("0",11-LEN(B218)),B218),{1;2;3;4;5;6;7;8;9;10;11},1))),0,1))=0),AND(IF(OR(11-(MOD(SUM(INT(MID(CONCATENATE(REPT("0",11-LEN(B218)),B218),{1;2;3;4;5;6;7;8;9},1))*({10;9;8;7;6;5;4;3;2})),11))=10,11-(MOD(SUM(INT(MID(CONCATENATE(REPT("0",11-LEN(B218)),B218),{1;2;3;4;5;6;7;8;9},1))*({10;9;8;7;6;5;4;3;2})),11))=11),0,11-(MOD(SUM(INT(MID(CONCATENATE(REPT("0",11-LEN(B218)),B218),{1;2;3;4;5;6;7;8;9},1))*({10;9;8;7;6;5;4;3;2})),11)))=INT(MID(CONCATENATE(REPT("0",11-LEN(B218)),B218),10,1)),IF(OR(11-(MOD(SUM(INT(MID(CONCATENATE(REPT("0",11-LEN(B218)),B218),{1;2;3;4;5;6;7;8;9;10},1))*({11;10;9;8;7;6;5;4;3;2})),11))=10,11-(MOD(SUM(INT(MID(CONCATENATE(REPT("0",11-LEN(B218)),B218),{1;2;3;4;5;6;7;8;9;10},1))*({11;10;9;8;7;6;5;4;3;2})),11))=11),0,11-(MOD(SUM(INT(MID(CONCATENATE(REPT("0",11-LEN(B218)),B218),{1;2;3;4;5;6;7;8;9;10},1))*({11;10;9;8;7;6;5;4;3;2})),11)))=INT(MID(CONCATENATE(REPT("0",11-LEN(B218)),B218),11,1))),FALSE)</f>
        <v>1</v>
      </c>
    </row>
    <row r="219" spans="1:11" x14ac:dyDescent="0.25">
      <c r="A219" s="176"/>
      <c r="B219" s="171"/>
      <c r="C219" s="174"/>
      <c r="D219" s="174"/>
      <c r="E219" s="174"/>
      <c r="F219" s="177"/>
      <c r="G219" s="174"/>
      <c r="H219" s="174"/>
      <c r="I219" s="174"/>
      <c r="K219" s="66" t="b">
        <f>IF(AND(LEN(CONCATENATE(REPT("0",11-LEN(B219)),B219))=11,SUM(IF(CONCATENATE(REPT("0",11-LEN(B219)),B219)=REPT({1;2;3;4;5;6;7;8;9},11),1,0))=0,SUM(IF(ISNUMBER(VALUE(MID(CONCATENATE(REPT("0",11-LEN(B219)),B219),{1;2;3;4;5;6;7;8;9;10;11},1))),0,1))=0),AND(IF(OR(11-(MOD(SUM(INT(MID(CONCATENATE(REPT("0",11-LEN(B219)),B219),{1;2;3;4;5;6;7;8;9},1))*({10;9;8;7;6;5;4;3;2})),11))=10,11-(MOD(SUM(INT(MID(CONCATENATE(REPT("0",11-LEN(B219)),B219),{1;2;3;4;5;6;7;8;9},1))*({10;9;8;7;6;5;4;3;2})),11))=11),0,11-(MOD(SUM(INT(MID(CONCATENATE(REPT("0",11-LEN(B219)),B219),{1;2;3;4;5;6;7;8;9},1))*({10;9;8;7;6;5;4;3;2})),11)))=INT(MID(CONCATENATE(REPT("0",11-LEN(B219)),B219),10,1)),IF(OR(11-(MOD(SUM(INT(MID(CONCATENATE(REPT("0",11-LEN(B219)),B219),{1;2;3;4;5;6;7;8;9;10},1))*({11;10;9;8;7;6;5;4;3;2})),11))=10,11-(MOD(SUM(INT(MID(CONCATENATE(REPT("0",11-LEN(B219)),B219),{1;2;3;4;5;6;7;8;9;10},1))*({11;10;9;8;7;6;5;4;3;2})),11))=11),0,11-(MOD(SUM(INT(MID(CONCATENATE(REPT("0",11-LEN(B219)),B219),{1;2;3;4;5;6;7;8;9;10},1))*({11;10;9;8;7;6;5;4;3;2})),11)))=INT(MID(CONCATENATE(REPT("0",11-LEN(B219)),B219),11,1))),FALSE)</f>
        <v>1</v>
      </c>
    </row>
    <row r="220" spans="1:11" x14ac:dyDescent="0.25">
      <c r="A220" s="176"/>
      <c r="B220" s="171"/>
      <c r="C220" s="174"/>
      <c r="D220" s="174"/>
      <c r="E220" s="174"/>
      <c r="F220" s="177"/>
      <c r="G220" s="174"/>
      <c r="H220" s="174"/>
      <c r="I220" s="174"/>
      <c r="K220" s="66" t="b">
        <f>IF(AND(LEN(CONCATENATE(REPT("0",11-LEN(B220)),B220))=11,SUM(IF(CONCATENATE(REPT("0",11-LEN(B220)),B220)=REPT({1;2;3;4;5;6;7;8;9},11),1,0))=0,SUM(IF(ISNUMBER(VALUE(MID(CONCATENATE(REPT("0",11-LEN(B220)),B220),{1;2;3;4;5;6;7;8;9;10;11},1))),0,1))=0),AND(IF(OR(11-(MOD(SUM(INT(MID(CONCATENATE(REPT("0",11-LEN(B220)),B220),{1;2;3;4;5;6;7;8;9},1))*({10;9;8;7;6;5;4;3;2})),11))=10,11-(MOD(SUM(INT(MID(CONCATENATE(REPT("0",11-LEN(B220)),B220),{1;2;3;4;5;6;7;8;9},1))*({10;9;8;7;6;5;4;3;2})),11))=11),0,11-(MOD(SUM(INT(MID(CONCATENATE(REPT("0",11-LEN(B220)),B220),{1;2;3;4;5;6;7;8;9},1))*({10;9;8;7;6;5;4;3;2})),11)))=INT(MID(CONCATENATE(REPT("0",11-LEN(B220)),B220),10,1)),IF(OR(11-(MOD(SUM(INT(MID(CONCATENATE(REPT("0",11-LEN(B220)),B220),{1;2;3;4;5;6;7;8;9;10},1))*({11;10;9;8;7;6;5;4;3;2})),11))=10,11-(MOD(SUM(INT(MID(CONCATENATE(REPT("0",11-LEN(B220)),B220),{1;2;3;4;5;6;7;8;9;10},1))*({11;10;9;8;7;6;5;4;3;2})),11))=11),0,11-(MOD(SUM(INT(MID(CONCATENATE(REPT("0",11-LEN(B220)),B220),{1;2;3;4;5;6;7;8;9;10},1))*({11;10;9;8;7;6;5;4;3;2})),11)))=INT(MID(CONCATENATE(REPT("0",11-LEN(B220)),B220),11,1))),FALSE)</f>
        <v>1</v>
      </c>
    </row>
    <row r="221" spans="1:11" x14ac:dyDescent="0.25">
      <c r="A221" s="176"/>
      <c r="B221" s="171"/>
      <c r="C221" s="174"/>
      <c r="D221" s="174"/>
      <c r="E221" s="174"/>
      <c r="F221" s="177"/>
      <c r="G221" s="174"/>
      <c r="H221" s="174"/>
      <c r="I221" s="174"/>
      <c r="K221" s="66" t="b">
        <f>IF(AND(LEN(CONCATENATE(REPT("0",11-LEN(B221)),B221))=11,SUM(IF(CONCATENATE(REPT("0",11-LEN(B221)),B221)=REPT({1;2;3;4;5;6;7;8;9},11),1,0))=0,SUM(IF(ISNUMBER(VALUE(MID(CONCATENATE(REPT("0",11-LEN(B221)),B221),{1;2;3;4;5;6;7;8;9;10;11},1))),0,1))=0),AND(IF(OR(11-(MOD(SUM(INT(MID(CONCATENATE(REPT("0",11-LEN(B221)),B221),{1;2;3;4;5;6;7;8;9},1))*({10;9;8;7;6;5;4;3;2})),11))=10,11-(MOD(SUM(INT(MID(CONCATENATE(REPT("0",11-LEN(B221)),B221),{1;2;3;4;5;6;7;8;9},1))*({10;9;8;7;6;5;4;3;2})),11))=11),0,11-(MOD(SUM(INT(MID(CONCATENATE(REPT("0",11-LEN(B221)),B221),{1;2;3;4;5;6;7;8;9},1))*({10;9;8;7;6;5;4;3;2})),11)))=INT(MID(CONCATENATE(REPT("0",11-LEN(B221)),B221),10,1)),IF(OR(11-(MOD(SUM(INT(MID(CONCATENATE(REPT("0",11-LEN(B221)),B221),{1;2;3;4;5;6;7;8;9;10},1))*({11;10;9;8;7;6;5;4;3;2})),11))=10,11-(MOD(SUM(INT(MID(CONCATENATE(REPT("0",11-LEN(B221)),B221),{1;2;3;4;5;6;7;8;9;10},1))*({11;10;9;8;7;6;5;4;3;2})),11))=11),0,11-(MOD(SUM(INT(MID(CONCATENATE(REPT("0",11-LEN(B221)),B221),{1;2;3;4;5;6;7;8;9;10},1))*({11;10;9;8;7;6;5;4;3;2})),11)))=INT(MID(CONCATENATE(REPT("0",11-LEN(B221)),B221),11,1))),FALSE)</f>
        <v>1</v>
      </c>
    </row>
    <row r="222" spans="1:11" x14ac:dyDescent="0.25">
      <c r="A222" s="176"/>
      <c r="B222" s="171"/>
      <c r="C222" s="174"/>
      <c r="D222" s="174"/>
      <c r="E222" s="174"/>
      <c r="F222" s="177"/>
      <c r="G222" s="174"/>
      <c r="H222" s="174"/>
      <c r="I222" s="174"/>
      <c r="K222" s="66" t="b">
        <f>IF(AND(LEN(CONCATENATE(REPT("0",11-LEN(B222)),B222))=11,SUM(IF(CONCATENATE(REPT("0",11-LEN(B222)),B222)=REPT({1;2;3;4;5;6;7;8;9},11),1,0))=0,SUM(IF(ISNUMBER(VALUE(MID(CONCATENATE(REPT("0",11-LEN(B222)),B222),{1;2;3;4;5;6;7;8;9;10;11},1))),0,1))=0),AND(IF(OR(11-(MOD(SUM(INT(MID(CONCATENATE(REPT("0",11-LEN(B222)),B222),{1;2;3;4;5;6;7;8;9},1))*({10;9;8;7;6;5;4;3;2})),11))=10,11-(MOD(SUM(INT(MID(CONCATENATE(REPT("0",11-LEN(B222)),B222),{1;2;3;4;5;6;7;8;9},1))*({10;9;8;7;6;5;4;3;2})),11))=11),0,11-(MOD(SUM(INT(MID(CONCATENATE(REPT("0",11-LEN(B222)),B222),{1;2;3;4;5;6;7;8;9},1))*({10;9;8;7;6;5;4;3;2})),11)))=INT(MID(CONCATENATE(REPT("0",11-LEN(B222)),B222),10,1)),IF(OR(11-(MOD(SUM(INT(MID(CONCATENATE(REPT("0",11-LEN(B222)),B222),{1;2;3;4;5;6;7;8;9;10},1))*({11;10;9;8;7;6;5;4;3;2})),11))=10,11-(MOD(SUM(INT(MID(CONCATENATE(REPT("0",11-LEN(B222)),B222),{1;2;3;4;5;6;7;8;9;10},1))*({11;10;9;8;7;6;5;4;3;2})),11))=11),0,11-(MOD(SUM(INT(MID(CONCATENATE(REPT("0",11-LEN(B222)),B222),{1;2;3;4;5;6;7;8;9;10},1))*({11;10;9;8;7;6;5;4;3;2})),11)))=INT(MID(CONCATENATE(REPT("0",11-LEN(B222)),B222),11,1))),FALSE)</f>
        <v>1</v>
      </c>
    </row>
    <row r="223" spans="1:11" x14ac:dyDescent="0.25">
      <c r="A223" s="176"/>
      <c r="B223" s="171"/>
      <c r="C223" s="174"/>
      <c r="D223" s="174"/>
      <c r="E223" s="174"/>
      <c r="F223" s="177"/>
      <c r="G223" s="174"/>
      <c r="H223" s="174"/>
      <c r="I223" s="174"/>
      <c r="K223" s="66" t="b">
        <f>IF(AND(LEN(CONCATENATE(REPT("0",11-LEN(B223)),B223))=11,SUM(IF(CONCATENATE(REPT("0",11-LEN(B223)),B223)=REPT({1;2;3;4;5;6;7;8;9},11),1,0))=0,SUM(IF(ISNUMBER(VALUE(MID(CONCATENATE(REPT("0",11-LEN(B223)),B223),{1;2;3;4;5;6;7;8;9;10;11},1))),0,1))=0),AND(IF(OR(11-(MOD(SUM(INT(MID(CONCATENATE(REPT("0",11-LEN(B223)),B223),{1;2;3;4;5;6;7;8;9},1))*({10;9;8;7;6;5;4;3;2})),11))=10,11-(MOD(SUM(INT(MID(CONCATENATE(REPT("0",11-LEN(B223)),B223),{1;2;3;4;5;6;7;8;9},1))*({10;9;8;7;6;5;4;3;2})),11))=11),0,11-(MOD(SUM(INT(MID(CONCATENATE(REPT("0",11-LEN(B223)),B223),{1;2;3;4;5;6;7;8;9},1))*({10;9;8;7;6;5;4;3;2})),11)))=INT(MID(CONCATENATE(REPT("0",11-LEN(B223)),B223),10,1)),IF(OR(11-(MOD(SUM(INT(MID(CONCATENATE(REPT("0",11-LEN(B223)),B223),{1;2;3;4;5;6;7;8;9;10},1))*({11;10;9;8;7;6;5;4;3;2})),11))=10,11-(MOD(SUM(INT(MID(CONCATENATE(REPT("0",11-LEN(B223)),B223),{1;2;3;4;5;6;7;8;9;10},1))*({11;10;9;8;7;6;5;4;3;2})),11))=11),0,11-(MOD(SUM(INT(MID(CONCATENATE(REPT("0",11-LEN(B223)),B223),{1;2;3;4;5;6;7;8;9;10},1))*({11;10;9;8;7;6;5;4;3;2})),11)))=INT(MID(CONCATENATE(REPT("0",11-LEN(B223)),B223),11,1))),FALSE)</f>
        <v>1</v>
      </c>
    </row>
    <row r="224" spans="1:11" x14ac:dyDescent="0.25">
      <c r="A224" s="176"/>
      <c r="B224" s="171"/>
      <c r="C224" s="174"/>
      <c r="D224" s="174"/>
      <c r="E224" s="174"/>
      <c r="F224" s="177"/>
      <c r="G224" s="174"/>
      <c r="H224" s="174"/>
      <c r="I224" s="174"/>
      <c r="K224" s="66" t="b">
        <f>IF(AND(LEN(CONCATENATE(REPT("0",11-LEN(B224)),B224))=11,SUM(IF(CONCATENATE(REPT("0",11-LEN(B224)),B224)=REPT({1;2;3;4;5;6;7;8;9},11),1,0))=0,SUM(IF(ISNUMBER(VALUE(MID(CONCATENATE(REPT("0",11-LEN(B224)),B224),{1;2;3;4;5;6;7;8;9;10;11},1))),0,1))=0),AND(IF(OR(11-(MOD(SUM(INT(MID(CONCATENATE(REPT("0",11-LEN(B224)),B224),{1;2;3;4;5;6;7;8;9},1))*({10;9;8;7;6;5;4;3;2})),11))=10,11-(MOD(SUM(INT(MID(CONCATENATE(REPT("0",11-LEN(B224)),B224),{1;2;3;4;5;6;7;8;9},1))*({10;9;8;7;6;5;4;3;2})),11))=11),0,11-(MOD(SUM(INT(MID(CONCATENATE(REPT("0",11-LEN(B224)),B224),{1;2;3;4;5;6;7;8;9},1))*({10;9;8;7;6;5;4;3;2})),11)))=INT(MID(CONCATENATE(REPT("0",11-LEN(B224)),B224),10,1)),IF(OR(11-(MOD(SUM(INT(MID(CONCATENATE(REPT("0",11-LEN(B224)),B224),{1;2;3;4;5;6;7;8;9;10},1))*({11;10;9;8;7;6;5;4;3;2})),11))=10,11-(MOD(SUM(INT(MID(CONCATENATE(REPT("0",11-LEN(B224)),B224),{1;2;3;4;5;6;7;8;9;10},1))*({11;10;9;8;7;6;5;4;3;2})),11))=11),0,11-(MOD(SUM(INT(MID(CONCATENATE(REPT("0",11-LEN(B224)),B224),{1;2;3;4;5;6;7;8;9;10},1))*({11;10;9;8;7;6;5;4;3;2})),11)))=INT(MID(CONCATENATE(REPT("0",11-LEN(B224)),B224),11,1))),FALSE)</f>
        <v>1</v>
      </c>
    </row>
    <row r="225" spans="1:11" x14ac:dyDescent="0.25">
      <c r="A225" s="176"/>
      <c r="B225" s="171"/>
      <c r="C225" s="174"/>
      <c r="D225" s="174"/>
      <c r="E225" s="174"/>
      <c r="F225" s="177"/>
      <c r="G225" s="174"/>
      <c r="H225" s="174"/>
      <c r="I225" s="174"/>
      <c r="K225" s="66" t="b">
        <f>IF(AND(LEN(CONCATENATE(REPT("0",11-LEN(B225)),B225))=11,SUM(IF(CONCATENATE(REPT("0",11-LEN(B225)),B225)=REPT({1;2;3;4;5;6;7;8;9},11),1,0))=0,SUM(IF(ISNUMBER(VALUE(MID(CONCATENATE(REPT("0",11-LEN(B225)),B225),{1;2;3;4;5;6;7;8;9;10;11},1))),0,1))=0),AND(IF(OR(11-(MOD(SUM(INT(MID(CONCATENATE(REPT("0",11-LEN(B225)),B225),{1;2;3;4;5;6;7;8;9},1))*({10;9;8;7;6;5;4;3;2})),11))=10,11-(MOD(SUM(INT(MID(CONCATENATE(REPT("0",11-LEN(B225)),B225),{1;2;3;4;5;6;7;8;9},1))*({10;9;8;7;6;5;4;3;2})),11))=11),0,11-(MOD(SUM(INT(MID(CONCATENATE(REPT("0",11-LEN(B225)),B225),{1;2;3;4;5;6;7;8;9},1))*({10;9;8;7;6;5;4;3;2})),11)))=INT(MID(CONCATENATE(REPT("0",11-LEN(B225)),B225),10,1)),IF(OR(11-(MOD(SUM(INT(MID(CONCATENATE(REPT("0",11-LEN(B225)),B225),{1;2;3;4;5;6;7;8;9;10},1))*({11;10;9;8;7;6;5;4;3;2})),11))=10,11-(MOD(SUM(INT(MID(CONCATENATE(REPT("0",11-LEN(B225)),B225),{1;2;3;4;5;6;7;8;9;10},1))*({11;10;9;8;7;6;5;4;3;2})),11))=11),0,11-(MOD(SUM(INT(MID(CONCATENATE(REPT("0",11-LEN(B225)),B225),{1;2;3;4;5;6;7;8;9;10},1))*({11;10;9;8;7;6;5;4;3;2})),11)))=INT(MID(CONCATENATE(REPT("0",11-LEN(B225)),B225),11,1))),FALSE)</f>
        <v>1</v>
      </c>
    </row>
    <row r="226" spans="1:11" x14ac:dyDescent="0.25">
      <c r="A226" s="176"/>
      <c r="B226" s="171"/>
      <c r="C226" s="174"/>
      <c r="D226" s="174"/>
      <c r="E226" s="174"/>
      <c r="F226" s="177"/>
      <c r="G226" s="174"/>
      <c r="H226" s="174"/>
      <c r="I226" s="174"/>
      <c r="K226" s="66" t="b">
        <f>IF(AND(LEN(CONCATENATE(REPT("0",11-LEN(B226)),B226))=11,SUM(IF(CONCATENATE(REPT("0",11-LEN(B226)),B226)=REPT({1;2;3;4;5;6;7;8;9},11),1,0))=0,SUM(IF(ISNUMBER(VALUE(MID(CONCATENATE(REPT("0",11-LEN(B226)),B226),{1;2;3;4;5;6;7;8;9;10;11},1))),0,1))=0),AND(IF(OR(11-(MOD(SUM(INT(MID(CONCATENATE(REPT("0",11-LEN(B226)),B226),{1;2;3;4;5;6;7;8;9},1))*({10;9;8;7;6;5;4;3;2})),11))=10,11-(MOD(SUM(INT(MID(CONCATENATE(REPT("0",11-LEN(B226)),B226),{1;2;3;4;5;6;7;8;9},1))*({10;9;8;7;6;5;4;3;2})),11))=11),0,11-(MOD(SUM(INT(MID(CONCATENATE(REPT("0",11-LEN(B226)),B226),{1;2;3;4;5;6;7;8;9},1))*({10;9;8;7;6;5;4;3;2})),11)))=INT(MID(CONCATENATE(REPT("0",11-LEN(B226)),B226),10,1)),IF(OR(11-(MOD(SUM(INT(MID(CONCATENATE(REPT("0",11-LEN(B226)),B226),{1;2;3;4;5;6;7;8;9;10},1))*({11;10;9;8;7;6;5;4;3;2})),11))=10,11-(MOD(SUM(INT(MID(CONCATENATE(REPT("0",11-LEN(B226)),B226),{1;2;3;4;5;6;7;8;9;10},1))*({11;10;9;8;7;6;5;4;3;2})),11))=11),0,11-(MOD(SUM(INT(MID(CONCATENATE(REPT("0",11-LEN(B226)),B226),{1;2;3;4;5;6;7;8;9;10},1))*({11;10;9;8;7;6;5;4;3;2})),11)))=INT(MID(CONCATENATE(REPT("0",11-LEN(B226)),B226),11,1))),FALSE)</f>
        <v>1</v>
      </c>
    </row>
    <row r="227" spans="1:11" x14ac:dyDescent="0.25">
      <c r="A227" s="176"/>
      <c r="B227" s="171"/>
      <c r="C227" s="174"/>
      <c r="D227" s="174"/>
      <c r="E227" s="174"/>
      <c r="F227" s="177"/>
      <c r="G227" s="174"/>
      <c r="H227" s="174"/>
      <c r="I227" s="174"/>
      <c r="K227" s="66" t="b">
        <f>IF(AND(LEN(CONCATENATE(REPT("0",11-LEN(B227)),B227))=11,SUM(IF(CONCATENATE(REPT("0",11-LEN(B227)),B227)=REPT({1;2;3;4;5;6;7;8;9},11),1,0))=0,SUM(IF(ISNUMBER(VALUE(MID(CONCATENATE(REPT("0",11-LEN(B227)),B227),{1;2;3;4;5;6;7;8;9;10;11},1))),0,1))=0),AND(IF(OR(11-(MOD(SUM(INT(MID(CONCATENATE(REPT("0",11-LEN(B227)),B227),{1;2;3;4;5;6;7;8;9},1))*({10;9;8;7;6;5;4;3;2})),11))=10,11-(MOD(SUM(INT(MID(CONCATENATE(REPT("0",11-LEN(B227)),B227),{1;2;3;4;5;6;7;8;9},1))*({10;9;8;7;6;5;4;3;2})),11))=11),0,11-(MOD(SUM(INT(MID(CONCATENATE(REPT("0",11-LEN(B227)),B227),{1;2;3;4;5;6;7;8;9},1))*({10;9;8;7;6;5;4;3;2})),11)))=INT(MID(CONCATENATE(REPT("0",11-LEN(B227)),B227),10,1)),IF(OR(11-(MOD(SUM(INT(MID(CONCATENATE(REPT("0",11-LEN(B227)),B227),{1;2;3;4;5;6;7;8;9;10},1))*({11;10;9;8;7;6;5;4;3;2})),11))=10,11-(MOD(SUM(INT(MID(CONCATENATE(REPT("0",11-LEN(B227)),B227),{1;2;3;4;5;6;7;8;9;10},1))*({11;10;9;8;7;6;5;4;3;2})),11))=11),0,11-(MOD(SUM(INT(MID(CONCATENATE(REPT("0",11-LEN(B227)),B227),{1;2;3;4;5;6;7;8;9;10},1))*({11;10;9;8;7;6;5;4;3;2})),11)))=INT(MID(CONCATENATE(REPT("0",11-LEN(B227)),B227),11,1))),FALSE)</f>
        <v>1</v>
      </c>
    </row>
    <row r="228" spans="1:11" x14ac:dyDescent="0.25">
      <c r="A228" s="176"/>
      <c r="B228" s="171"/>
      <c r="C228" s="174"/>
      <c r="D228" s="174"/>
      <c r="E228" s="174"/>
      <c r="F228" s="177"/>
      <c r="G228" s="174"/>
      <c r="H228" s="174"/>
      <c r="I228" s="174"/>
      <c r="K228" s="66" t="b">
        <f>IF(AND(LEN(CONCATENATE(REPT("0",11-LEN(B228)),B228))=11,SUM(IF(CONCATENATE(REPT("0",11-LEN(B228)),B228)=REPT({1;2;3;4;5;6;7;8;9},11),1,0))=0,SUM(IF(ISNUMBER(VALUE(MID(CONCATENATE(REPT("0",11-LEN(B228)),B228),{1;2;3;4;5;6;7;8;9;10;11},1))),0,1))=0),AND(IF(OR(11-(MOD(SUM(INT(MID(CONCATENATE(REPT("0",11-LEN(B228)),B228),{1;2;3;4;5;6;7;8;9},1))*({10;9;8;7;6;5;4;3;2})),11))=10,11-(MOD(SUM(INT(MID(CONCATENATE(REPT("0",11-LEN(B228)),B228),{1;2;3;4;5;6;7;8;9},1))*({10;9;8;7;6;5;4;3;2})),11))=11),0,11-(MOD(SUM(INT(MID(CONCATENATE(REPT("0",11-LEN(B228)),B228),{1;2;3;4;5;6;7;8;9},1))*({10;9;8;7;6;5;4;3;2})),11)))=INT(MID(CONCATENATE(REPT("0",11-LEN(B228)),B228),10,1)),IF(OR(11-(MOD(SUM(INT(MID(CONCATENATE(REPT("0",11-LEN(B228)),B228),{1;2;3;4;5;6;7;8;9;10},1))*({11;10;9;8;7;6;5;4;3;2})),11))=10,11-(MOD(SUM(INT(MID(CONCATENATE(REPT("0",11-LEN(B228)),B228),{1;2;3;4;5;6;7;8;9;10},1))*({11;10;9;8;7;6;5;4;3;2})),11))=11),0,11-(MOD(SUM(INT(MID(CONCATENATE(REPT("0",11-LEN(B228)),B228),{1;2;3;4;5;6;7;8;9;10},1))*({11;10;9;8;7;6;5;4;3;2})),11)))=INT(MID(CONCATENATE(REPT("0",11-LEN(B228)),B228),11,1))),FALSE)</f>
        <v>1</v>
      </c>
    </row>
    <row r="229" spans="1:11" x14ac:dyDescent="0.25">
      <c r="A229" s="176"/>
      <c r="B229" s="171"/>
      <c r="C229" s="174"/>
      <c r="D229" s="174"/>
      <c r="E229" s="174"/>
      <c r="F229" s="177"/>
      <c r="G229" s="174"/>
      <c r="H229" s="174"/>
      <c r="I229" s="174"/>
      <c r="K229" s="66" t="b">
        <f>IF(AND(LEN(CONCATENATE(REPT("0",11-LEN(B229)),B229))=11,SUM(IF(CONCATENATE(REPT("0",11-LEN(B229)),B229)=REPT({1;2;3;4;5;6;7;8;9},11),1,0))=0,SUM(IF(ISNUMBER(VALUE(MID(CONCATENATE(REPT("0",11-LEN(B229)),B229),{1;2;3;4;5;6;7;8;9;10;11},1))),0,1))=0),AND(IF(OR(11-(MOD(SUM(INT(MID(CONCATENATE(REPT("0",11-LEN(B229)),B229),{1;2;3;4;5;6;7;8;9},1))*({10;9;8;7;6;5;4;3;2})),11))=10,11-(MOD(SUM(INT(MID(CONCATENATE(REPT("0",11-LEN(B229)),B229),{1;2;3;4;5;6;7;8;9},1))*({10;9;8;7;6;5;4;3;2})),11))=11),0,11-(MOD(SUM(INT(MID(CONCATENATE(REPT("0",11-LEN(B229)),B229),{1;2;3;4;5;6;7;8;9},1))*({10;9;8;7;6;5;4;3;2})),11)))=INT(MID(CONCATENATE(REPT("0",11-LEN(B229)),B229),10,1)),IF(OR(11-(MOD(SUM(INT(MID(CONCATENATE(REPT("0",11-LEN(B229)),B229),{1;2;3;4;5;6;7;8;9;10},1))*({11;10;9;8;7;6;5;4;3;2})),11))=10,11-(MOD(SUM(INT(MID(CONCATENATE(REPT("0",11-LEN(B229)),B229),{1;2;3;4;5;6;7;8;9;10},1))*({11;10;9;8;7;6;5;4;3;2})),11))=11),0,11-(MOD(SUM(INT(MID(CONCATENATE(REPT("0",11-LEN(B229)),B229),{1;2;3;4;5;6;7;8;9;10},1))*({11;10;9;8;7;6;5;4;3;2})),11)))=INT(MID(CONCATENATE(REPT("0",11-LEN(B229)),B229),11,1))),FALSE)</f>
        <v>1</v>
      </c>
    </row>
    <row r="230" spans="1:11" x14ac:dyDescent="0.25">
      <c r="A230" s="176"/>
      <c r="B230" s="171"/>
      <c r="C230" s="174"/>
      <c r="D230" s="174"/>
      <c r="E230" s="174"/>
      <c r="F230" s="177"/>
      <c r="G230" s="174"/>
      <c r="H230" s="174"/>
      <c r="I230" s="174"/>
      <c r="K230" s="66" t="b">
        <f>IF(AND(LEN(CONCATENATE(REPT("0",11-LEN(B230)),B230))=11,SUM(IF(CONCATENATE(REPT("0",11-LEN(B230)),B230)=REPT({1;2;3;4;5;6;7;8;9},11),1,0))=0,SUM(IF(ISNUMBER(VALUE(MID(CONCATENATE(REPT("0",11-LEN(B230)),B230),{1;2;3;4;5;6;7;8;9;10;11},1))),0,1))=0),AND(IF(OR(11-(MOD(SUM(INT(MID(CONCATENATE(REPT("0",11-LEN(B230)),B230),{1;2;3;4;5;6;7;8;9},1))*({10;9;8;7;6;5;4;3;2})),11))=10,11-(MOD(SUM(INT(MID(CONCATENATE(REPT("0",11-LEN(B230)),B230),{1;2;3;4;5;6;7;8;9},1))*({10;9;8;7;6;5;4;3;2})),11))=11),0,11-(MOD(SUM(INT(MID(CONCATENATE(REPT("0",11-LEN(B230)),B230),{1;2;3;4;5;6;7;8;9},1))*({10;9;8;7;6;5;4;3;2})),11)))=INT(MID(CONCATENATE(REPT("0",11-LEN(B230)),B230),10,1)),IF(OR(11-(MOD(SUM(INT(MID(CONCATENATE(REPT("0",11-LEN(B230)),B230),{1;2;3;4;5;6;7;8;9;10},1))*({11;10;9;8;7;6;5;4;3;2})),11))=10,11-(MOD(SUM(INT(MID(CONCATENATE(REPT("0",11-LEN(B230)),B230),{1;2;3;4;5;6;7;8;9;10},1))*({11;10;9;8;7;6;5;4;3;2})),11))=11),0,11-(MOD(SUM(INT(MID(CONCATENATE(REPT("0",11-LEN(B230)),B230),{1;2;3;4;5;6;7;8;9;10},1))*({11;10;9;8;7;6;5;4;3;2})),11)))=INT(MID(CONCATENATE(REPT("0",11-LEN(B230)),B230),11,1))),FALSE)</f>
        <v>1</v>
      </c>
    </row>
    <row r="231" spans="1:11" x14ac:dyDescent="0.25">
      <c r="A231" s="176"/>
      <c r="B231" s="171"/>
      <c r="C231" s="174"/>
      <c r="D231" s="174"/>
      <c r="E231" s="174"/>
      <c r="F231" s="177"/>
      <c r="G231" s="174"/>
      <c r="H231" s="174"/>
      <c r="I231" s="174"/>
      <c r="K231" s="66" t="b">
        <f>IF(AND(LEN(CONCATENATE(REPT("0",11-LEN(B231)),B231))=11,SUM(IF(CONCATENATE(REPT("0",11-LEN(B231)),B231)=REPT({1;2;3;4;5;6;7;8;9},11),1,0))=0,SUM(IF(ISNUMBER(VALUE(MID(CONCATENATE(REPT("0",11-LEN(B231)),B231),{1;2;3;4;5;6;7;8;9;10;11},1))),0,1))=0),AND(IF(OR(11-(MOD(SUM(INT(MID(CONCATENATE(REPT("0",11-LEN(B231)),B231),{1;2;3;4;5;6;7;8;9},1))*({10;9;8;7;6;5;4;3;2})),11))=10,11-(MOD(SUM(INT(MID(CONCATENATE(REPT("0",11-LEN(B231)),B231),{1;2;3;4;5;6;7;8;9},1))*({10;9;8;7;6;5;4;3;2})),11))=11),0,11-(MOD(SUM(INT(MID(CONCATENATE(REPT("0",11-LEN(B231)),B231),{1;2;3;4;5;6;7;8;9},1))*({10;9;8;7;6;5;4;3;2})),11)))=INT(MID(CONCATENATE(REPT("0",11-LEN(B231)),B231),10,1)),IF(OR(11-(MOD(SUM(INT(MID(CONCATENATE(REPT("0",11-LEN(B231)),B231),{1;2;3;4;5;6;7;8;9;10},1))*({11;10;9;8;7;6;5;4;3;2})),11))=10,11-(MOD(SUM(INT(MID(CONCATENATE(REPT("0",11-LEN(B231)),B231),{1;2;3;4;5;6;7;8;9;10},1))*({11;10;9;8;7;6;5;4;3;2})),11))=11),0,11-(MOD(SUM(INT(MID(CONCATENATE(REPT("0",11-LEN(B231)),B231),{1;2;3;4;5;6;7;8;9;10},1))*({11;10;9;8;7;6;5;4;3;2})),11)))=INT(MID(CONCATENATE(REPT("0",11-LEN(B231)),B231),11,1))),FALSE)</f>
        <v>1</v>
      </c>
    </row>
    <row r="232" spans="1:11" x14ac:dyDescent="0.25">
      <c r="A232" s="176"/>
      <c r="B232" s="171"/>
      <c r="C232" s="174"/>
      <c r="D232" s="174"/>
      <c r="E232" s="174"/>
      <c r="F232" s="177"/>
      <c r="G232" s="174"/>
      <c r="H232" s="174"/>
      <c r="I232" s="174"/>
      <c r="K232" s="66" t="b">
        <f>IF(AND(LEN(CONCATENATE(REPT("0",11-LEN(B232)),B232))=11,SUM(IF(CONCATENATE(REPT("0",11-LEN(B232)),B232)=REPT({1;2;3;4;5;6;7;8;9},11),1,0))=0,SUM(IF(ISNUMBER(VALUE(MID(CONCATENATE(REPT("0",11-LEN(B232)),B232),{1;2;3;4;5;6;7;8;9;10;11},1))),0,1))=0),AND(IF(OR(11-(MOD(SUM(INT(MID(CONCATENATE(REPT("0",11-LEN(B232)),B232),{1;2;3;4;5;6;7;8;9},1))*({10;9;8;7;6;5;4;3;2})),11))=10,11-(MOD(SUM(INT(MID(CONCATENATE(REPT("0",11-LEN(B232)),B232),{1;2;3;4;5;6;7;8;9},1))*({10;9;8;7;6;5;4;3;2})),11))=11),0,11-(MOD(SUM(INT(MID(CONCATENATE(REPT("0",11-LEN(B232)),B232),{1;2;3;4;5;6;7;8;9},1))*({10;9;8;7;6;5;4;3;2})),11)))=INT(MID(CONCATENATE(REPT("0",11-LEN(B232)),B232),10,1)),IF(OR(11-(MOD(SUM(INT(MID(CONCATENATE(REPT("0",11-LEN(B232)),B232),{1;2;3;4;5;6;7;8;9;10},1))*({11;10;9;8;7;6;5;4;3;2})),11))=10,11-(MOD(SUM(INT(MID(CONCATENATE(REPT("0",11-LEN(B232)),B232),{1;2;3;4;5;6;7;8;9;10},1))*({11;10;9;8;7;6;5;4;3;2})),11))=11),0,11-(MOD(SUM(INT(MID(CONCATENATE(REPT("0",11-LEN(B232)),B232),{1;2;3;4;5;6;7;8;9;10},1))*({11;10;9;8;7;6;5;4;3;2})),11)))=INT(MID(CONCATENATE(REPT("0",11-LEN(B232)),B232),11,1))),FALSE)</f>
        <v>1</v>
      </c>
    </row>
    <row r="233" spans="1:11" x14ac:dyDescent="0.25">
      <c r="A233" s="176"/>
      <c r="B233" s="171"/>
      <c r="C233" s="174"/>
      <c r="D233" s="174"/>
      <c r="E233" s="174"/>
      <c r="F233" s="177"/>
      <c r="G233" s="174"/>
      <c r="H233" s="174"/>
      <c r="I233" s="174"/>
      <c r="K233" s="66" t="b">
        <f>IF(AND(LEN(CONCATENATE(REPT("0",11-LEN(B233)),B233))=11,SUM(IF(CONCATENATE(REPT("0",11-LEN(B233)),B233)=REPT({1;2;3;4;5;6;7;8;9},11),1,0))=0,SUM(IF(ISNUMBER(VALUE(MID(CONCATENATE(REPT("0",11-LEN(B233)),B233),{1;2;3;4;5;6;7;8;9;10;11},1))),0,1))=0),AND(IF(OR(11-(MOD(SUM(INT(MID(CONCATENATE(REPT("0",11-LEN(B233)),B233),{1;2;3;4;5;6;7;8;9},1))*({10;9;8;7;6;5;4;3;2})),11))=10,11-(MOD(SUM(INT(MID(CONCATENATE(REPT("0",11-LEN(B233)),B233),{1;2;3;4;5;6;7;8;9},1))*({10;9;8;7;6;5;4;3;2})),11))=11),0,11-(MOD(SUM(INT(MID(CONCATENATE(REPT("0",11-LEN(B233)),B233),{1;2;3;4;5;6;7;8;9},1))*({10;9;8;7;6;5;4;3;2})),11)))=INT(MID(CONCATENATE(REPT("0",11-LEN(B233)),B233),10,1)),IF(OR(11-(MOD(SUM(INT(MID(CONCATENATE(REPT("0",11-LEN(B233)),B233),{1;2;3;4;5;6;7;8;9;10},1))*({11;10;9;8;7;6;5;4;3;2})),11))=10,11-(MOD(SUM(INT(MID(CONCATENATE(REPT("0",11-LEN(B233)),B233),{1;2;3;4;5;6;7;8;9;10},1))*({11;10;9;8;7;6;5;4;3;2})),11))=11),0,11-(MOD(SUM(INT(MID(CONCATENATE(REPT("0",11-LEN(B233)),B233),{1;2;3;4;5;6;7;8;9;10},1))*({11;10;9;8;7;6;5;4;3;2})),11)))=INT(MID(CONCATENATE(REPT("0",11-LEN(B233)),B233),11,1))),FALSE)</f>
        <v>1</v>
      </c>
    </row>
    <row r="234" spans="1:11" x14ac:dyDescent="0.25">
      <c r="A234" s="176"/>
      <c r="B234" s="171"/>
      <c r="C234" s="174"/>
      <c r="D234" s="174"/>
      <c r="E234" s="174"/>
      <c r="F234" s="177"/>
      <c r="G234" s="174"/>
      <c r="H234" s="174"/>
      <c r="I234" s="174"/>
      <c r="K234" s="66" t="b">
        <f>IF(AND(LEN(CONCATENATE(REPT("0",11-LEN(B234)),B234))=11,SUM(IF(CONCATENATE(REPT("0",11-LEN(B234)),B234)=REPT({1;2;3;4;5;6;7;8;9},11),1,0))=0,SUM(IF(ISNUMBER(VALUE(MID(CONCATENATE(REPT("0",11-LEN(B234)),B234),{1;2;3;4;5;6;7;8;9;10;11},1))),0,1))=0),AND(IF(OR(11-(MOD(SUM(INT(MID(CONCATENATE(REPT("0",11-LEN(B234)),B234),{1;2;3;4;5;6;7;8;9},1))*({10;9;8;7;6;5;4;3;2})),11))=10,11-(MOD(SUM(INT(MID(CONCATENATE(REPT("0",11-LEN(B234)),B234),{1;2;3;4;5;6;7;8;9},1))*({10;9;8;7;6;5;4;3;2})),11))=11),0,11-(MOD(SUM(INT(MID(CONCATENATE(REPT("0",11-LEN(B234)),B234),{1;2;3;4;5;6;7;8;9},1))*({10;9;8;7;6;5;4;3;2})),11)))=INT(MID(CONCATENATE(REPT("0",11-LEN(B234)),B234),10,1)),IF(OR(11-(MOD(SUM(INT(MID(CONCATENATE(REPT("0",11-LEN(B234)),B234),{1;2;3;4;5;6;7;8;9;10},1))*({11;10;9;8;7;6;5;4;3;2})),11))=10,11-(MOD(SUM(INT(MID(CONCATENATE(REPT("0",11-LEN(B234)),B234),{1;2;3;4;5;6;7;8;9;10},1))*({11;10;9;8;7;6;5;4;3;2})),11))=11),0,11-(MOD(SUM(INT(MID(CONCATENATE(REPT("0",11-LEN(B234)),B234),{1;2;3;4;5;6;7;8;9;10},1))*({11;10;9;8;7;6;5;4;3;2})),11)))=INT(MID(CONCATENATE(REPT("0",11-LEN(B234)),B234),11,1))),FALSE)</f>
        <v>1</v>
      </c>
    </row>
    <row r="235" spans="1:11" x14ac:dyDescent="0.25">
      <c r="A235" s="176"/>
      <c r="B235" s="171"/>
      <c r="C235" s="174"/>
      <c r="D235" s="174"/>
      <c r="E235" s="174"/>
      <c r="F235" s="177"/>
      <c r="G235" s="174"/>
      <c r="H235" s="174"/>
      <c r="I235" s="174"/>
      <c r="K235" s="66" t="b">
        <f>IF(AND(LEN(CONCATENATE(REPT("0",11-LEN(B235)),B235))=11,SUM(IF(CONCATENATE(REPT("0",11-LEN(B235)),B235)=REPT({1;2;3;4;5;6;7;8;9},11),1,0))=0,SUM(IF(ISNUMBER(VALUE(MID(CONCATENATE(REPT("0",11-LEN(B235)),B235),{1;2;3;4;5;6;7;8;9;10;11},1))),0,1))=0),AND(IF(OR(11-(MOD(SUM(INT(MID(CONCATENATE(REPT("0",11-LEN(B235)),B235),{1;2;3;4;5;6;7;8;9},1))*({10;9;8;7;6;5;4;3;2})),11))=10,11-(MOD(SUM(INT(MID(CONCATENATE(REPT("0",11-LEN(B235)),B235),{1;2;3;4;5;6;7;8;9},1))*({10;9;8;7;6;5;4;3;2})),11))=11),0,11-(MOD(SUM(INT(MID(CONCATENATE(REPT("0",11-LEN(B235)),B235),{1;2;3;4;5;6;7;8;9},1))*({10;9;8;7;6;5;4;3;2})),11)))=INT(MID(CONCATENATE(REPT("0",11-LEN(B235)),B235),10,1)),IF(OR(11-(MOD(SUM(INT(MID(CONCATENATE(REPT("0",11-LEN(B235)),B235),{1;2;3;4;5;6;7;8;9;10},1))*({11;10;9;8;7;6;5;4;3;2})),11))=10,11-(MOD(SUM(INT(MID(CONCATENATE(REPT("0",11-LEN(B235)),B235),{1;2;3;4;5;6;7;8;9;10},1))*({11;10;9;8;7;6;5;4;3;2})),11))=11),0,11-(MOD(SUM(INT(MID(CONCATENATE(REPT("0",11-LEN(B235)),B235),{1;2;3;4;5;6;7;8;9;10},1))*({11;10;9;8;7;6;5;4;3;2})),11)))=INT(MID(CONCATENATE(REPT("0",11-LEN(B235)),B235),11,1))),FALSE)</f>
        <v>1</v>
      </c>
    </row>
    <row r="236" spans="1:11" x14ac:dyDescent="0.25">
      <c r="A236" s="176"/>
      <c r="B236" s="171"/>
      <c r="C236" s="174"/>
      <c r="D236" s="174"/>
      <c r="E236" s="174"/>
      <c r="F236" s="177"/>
      <c r="G236" s="174"/>
      <c r="H236" s="174"/>
      <c r="I236" s="174"/>
      <c r="K236" s="66" t="b">
        <f>IF(AND(LEN(CONCATENATE(REPT("0",11-LEN(B236)),B236))=11,SUM(IF(CONCATENATE(REPT("0",11-LEN(B236)),B236)=REPT({1;2;3;4;5;6;7;8;9},11),1,0))=0,SUM(IF(ISNUMBER(VALUE(MID(CONCATENATE(REPT("0",11-LEN(B236)),B236),{1;2;3;4;5;6;7;8;9;10;11},1))),0,1))=0),AND(IF(OR(11-(MOD(SUM(INT(MID(CONCATENATE(REPT("0",11-LEN(B236)),B236),{1;2;3;4;5;6;7;8;9},1))*({10;9;8;7;6;5;4;3;2})),11))=10,11-(MOD(SUM(INT(MID(CONCATENATE(REPT("0",11-LEN(B236)),B236),{1;2;3;4;5;6;7;8;9},1))*({10;9;8;7;6;5;4;3;2})),11))=11),0,11-(MOD(SUM(INT(MID(CONCATENATE(REPT("0",11-LEN(B236)),B236),{1;2;3;4;5;6;7;8;9},1))*({10;9;8;7;6;5;4;3;2})),11)))=INT(MID(CONCATENATE(REPT("0",11-LEN(B236)),B236),10,1)),IF(OR(11-(MOD(SUM(INT(MID(CONCATENATE(REPT("0",11-LEN(B236)),B236),{1;2;3;4;5;6;7;8;9;10},1))*({11;10;9;8;7;6;5;4;3;2})),11))=10,11-(MOD(SUM(INT(MID(CONCATENATE(REPT("0",11-LEN(B236)),B236),{1;2;3;4;5;6;7;8;9;10},1))*({11;10;9;8;7;6;5;4;3;2})),11))=11),0,11-(MOD(SUM(INT(MID(CONCATENATE(REPT("0",11-LEN(B236)),B236),{1;2;3;4;5;6;7;8;9;10},1))*({11;10;9;8;7;6;5;4;3;2})),11)))=INT(MID(CONCATENATE(REPT("0",11-LEN(B236)),B236),11,1))),FALSE)</f>
        <v>1</v>
      </c>
    </row>
    <row r="237" spans="1:11" x14ac:dyDescent="0.25">
      <c r="A237" s="176"/>
      <c r="B237" s="171"/>
      <c r="C237" s="174"/>
      <c r="D237" s="174"/>
      <c r="E237" s="174"/>
      <c r="F237" s="177"/>
      <c r="G237" s="174"/>
      <c r="H237" s="174"/>
      <c r="I237" s="174"/>
      <c r="K237" s="66" t="b">
        <f>IF(AND(LEN(CONCATENATE(REPT("0",11-LEN(B237)),B237))=11,SUM(IF(CONCATENATE(REPT("0",11-LEN(B237)),B237)=REPT({1;2;3;4;5;6;7;8;9},11),1,0))=0,SUM(IF(ISNUMBER(VALUE(MID(CONCATENATE(REPT("0",11-LEN(B237)),B237),{1;2;3;4;5;6;7;8;9;10;11},1))),0,1))=0),AND(IF(OR(11-(MOD(SUM(INT(MID(CONCATENATE(REPT("0",11-LEN(B237)),B237),{1;2;3;4;5;6;7;8;9},1))*({10;9;8;7;6;5;4;3;2})),11))=10,11-(MOD(SUM(INT(MID(CONCATENATE(REPT("0",11-LEN(B237)),B237),{1;2;3;4;5;6;7;8;9},1))*({10;9;8;7;6;5;4;3;2})),11))=11),0,11-(MOD(SUM(INT(MID(CONCATENATE(REPT("0",11-LEN(B237)),B237),{1;2;3;4;5;6;7;8;9},1))*({10;9;8;7;6;5;4;3;2})),11)))=INT(MID(CONCATENATE(REPT("0",11-LEN(B237)),B237),10,1)),IF(OR(11-(MOD(SUM(INT(MID(CONCATENATE(REPT("0",11-LEN(B237)),B237),{1;2;3;4;5;6;7;8;9;10},1))*({11;10;9;8;7;6;5;4;3;2})),11))=10,11-(MOD(SUM(INT(MID(CONCATENATE(REPT("0",11-LEN(B237)),B237),{1;2;3;4;5;6;7;8;9;10},1))*({11;10;9;8;7;6;5;4;3;2})),11))=11),0,11-(MOD(SUM(INT(MID(CONCATENATE(REPT("0",11-LEN(B237)),B237),{1;2;3;4;5;6;7;8;9;10},1))*({11;10;9;8;7;6;5;4;3;2})),11)))=INT(MID(CONCATENATE(REPT("0",11-LEN(B237)),B237),11,1))),FALSE)</f>
        <v>1</v>
      </c>
    </row>
    <row r="238" spans="1:11" x14ac:dyDescent="0.25">
      <c r="A238" s="176"/>
      <c r="B238" s="171"/>
      <c r="C238" s="174"/>
      <c r="D238" s="174"/>
      <c r="E238" s="174"/>
      <c r="F238" s="177"/>
      <c r="G238" s="174"/>
      <c r="H238" s="174"/>
      <c r="I238" s="174"/>
      <c r="K238" s="66" t="b">
        <f>IF(AND(LEN(CONCATENATE(REPT("0",11-LEN(B238)),B238))=11,SUM(IF(CONCATENATE(REPT("0",11-LEN(B238)),B238)=REPT({1;2;3;4;5;6;7;8;9},11),1,0))=0,SUM(IF(ISNUMBER(VALUE(MID(CONCATENATE(REPT("0",11-LEN(B238)),B238),{1;2;3;4;5;6;7;8;9;10;11},1))),0,1))=0),AND(IF(OR(11-(MOD(SUM(INT(MID(CONCATENATE(REPT("0",11-LEN(B238)),B238),{1;2;3;4;5;6;7;8;9},1))*({10;9;8;7;6;5;4;3;2})),11))=10,11-(MOD(SUM(INT(MID(CONCATENATE(REPT("0",11-LEN(B238)),B238),{1;2;3;4;5;6;7;8;9},1))*({10;9;8;7;6;5;4;3;2})),11))=11),0,11-(MOD(SUM(INT(MID(CONCATENATE(REPT("0",11-LEN(B238)),B238),{1;2;3;4;5;6;7;8;9},1))*({10;9;8;7;6;5;4;3;2})),11)))=INT(MID(CONCATENATE(REPT("0",11-LEN(B238)),B238),10,1)),IF(OR(11-(MOD(SUM(INT(MID(CONCATENATE(REPT("0",11-LEN(B238)),B238),{1;2;3;4;5;6;7;8;9;10},1))*({11;10;9;8;7;6;5;4;3;2})),11))=10,11-(MOD(SUM(INT(MID(CONCATENATE(REPT("0",11-LEN(B238)),B238),{1;2;3;4;5;6;7;8;9;10},1))*({11;10;9;8;7;6;5;4;3;2})),11))=11),0,11-(MOD(SUM(INT(MID(CONCATENATE(REPT("0",11-LEN(B238)),B238),{1;2;3;4;5;6;7;8;9;10},1))*({11;10;9;8;7;6;5;4;3;2})),11)))=INT(MID(CONCATENATE(REPT("0",11-LEN(B238)),B238),11,1))),FALSE)</f>
        <v>1</v>
      </c>
    </row>
    <row r="239" spans="1:11" x14ac:dyDescent="0.25">
      <c r="A239" s="176"/>
      <c r="B239" s="171"/>
      <c r="C239" s="174"/>
      <c r="D239" s="174"/>
      <c r="E239" s="174"/>
      <c r="F239" s="177"/>
      <c r="G239" s="174"/>
      <c r="H239" s="174"/>
      <c r="I239" s="174"/>
      <c r="K239" s="66" t="b">
        <f>IF(AND(LEN(CONCATENATE(REPT("0",11-LEN(B239)),B239))=11,SUM(IF(CONCATENATE(REPT("0",11-LEN(B239)),B239)=REPT({1;2;3;4;5;6;7;8;9},11),1,0))=0,SUM(IF(ISNUMBER(VALUE(MID(CONCATENATE(REPT("0",11-LEN(B239)),B239),{1;2;3;4;5;6;7;8;9;10;11},1))),0,1))=0),AND(IF(OR(11-(MOD(SUM(INT(MID(CONCATENATE(REPT("0",11-LEN(B239)),B239),{1;2;3;4;5;6;7;8;9},1))*({10;9;8;7;6;5;4;3;2})),11))=10,11-(MOD(SUM(INT(MID(CONCATENATE(REPT("0",11-LEN(B239)),B239),{1;2;3;4;5;6;7;8;9},1))*({10;9;8;7;6;5;4;3;2})),11))=11),0,11-(MOD(SUM(INT(MID(CONCATENATE(REPT("0",11-LEN(B239)),B239),{1;2;3;4;5;6;7;8;9},1))*({10;9;8;7;6;5;4;3;2})),11)))=INT(MID(CONCATENATE(REPT("0",11-LEN(B239)),B239),10,1)),IF(OR(11-(MOD(SUM(INT(MID(CONCATENATE(REPT("0",11-LEN(B239)),B239),{1;2;3;4;5;6;7;8;9;10},1))*({11;10;9;8;7;6;5;4;3;2})),11))=10,11-(MOD(SUM(INT(MID(CONCATENATE(REPT("0",11-LEN(B239)),B239),{1;2;3;4;5;6;7;8;9;10},1))*({11;10;9;8;7;6;5;4;3;2})),11))=11),0,11-(MOD(SUM(INT(MID(CONCATENATE(REPT("0",11-LEN(B239)),B239),{1;2;3;4;5;6;7;8;9;10},1))*({11;10;9;8;7;6;5;4;3;2})),11)))=INT(MID(CONCATENATE(REPT("0",11-LEN(B239)),B239),11,1))),FALSE)</f>
        <v>1</v>
      </c>
    </row>
    <row r="240" spans="1:11" x14ac:dyDescent="0.25">
      <c r="A240" s="176"/>
      <c r="B240" s="171"/>
      <c r="C240" s="174"/>
      <c r="D240" s="174"/>
      <c r="E240" s="174"/>
      <c r="F240" s="177"/>
      <c r="G240" s="174"/>
      <c r="H240" s="174"/>
      <c r="I240" s="174"/>
      <c r="K240" s="66" t="b">
        <f>IF(AND(LEN(CONCATENATE(REPT("0",11-LEN(B240)),B240))=11,SUM(IF(CONCATENATE(REPT("0",11-LEN(B240)),B240)=REPT({1;2;3;4;5;6;7;8;9},11),1,0))=0,SUM(IF(ISNUMBER(VALUE(MID(CONCATENATE(REPT("0",11-LEN(B240)),B240),{1;2;3;4;5;6;7;8;9;10;11},1))),0,1))=0),AND(IF(OR(11-(MOD(SUM(INT(MID(CONCATENATE(REPT("0",11-LEN(B240)),B240),{1;2;3;4;5;6;7;8;9},1))*({10;9;8;7;6;5;4;3;2})),11))=10,11-(MOD(SUM(INT(MID(CONCATENATE(REPT("0",11-LEN(B240)),B240),{1;2;3;4;5;6;7;8;9},1))*({10;9;8;7;6;5;4;3;2})),11))=11),0,11-(MOD(SUM(INT(MID(CONCATENATE(REPT("0",11-LEN(B240)),B240),{1;2;3;4;5;6;7;8;9},1))*({10;9;8;7;6;5;4;3;2})),11)))=INT(MID(CONCATENATE(REPT("0",11-LEN(B240)),B240),10,1)),IF(OR(11-(MOD(SUM(INT(MID(CONCATENATE(REPT("0",11-LEN(B240)),B240),{1;2;3;4;5;6;7;8;9;10},1))*({11;10;9;8;7;6;5;4;3;2})),11))=10,11-(MOD(SUM(INT(MID(CONCATENATE(REPT("0",11-LEN(B240)),B240),{1;2;3;4;5;6;7;8;9;10},1))*({11;10;9;8;7;6;5;4;3;2})),11))=11),0,11-(MOD(SUM(INT(MID(CONCATENATE(REPT("0",11-LEN(B240)),B240),{1;2;3;4;5;6;7;8;9;10},1))*({11;10;9;8;7;6;5;4;3;2})),11)))=INT(MID(CONCATENATE(REPT("0",11-LEN(B240)),B240),11,1))),FALSE)</f>
        <v>1</v>
      </c>
    </row>
    <row r="241" spans="1:11" x14ac:dyDescent="0.25">
      <c r="A241" s="176"/>
      <c r="B241" s="171"/>
      <c r="C241" s="174"/>
      <c r="D241" s="174"/>
      <c r="E241" s="174"/>
      <c r="F241" s="177"/>
      <c r="G241" s="174"/>
      <c r="H241" s="174"/>
      <c r="I241" s="174"/>
      <c r="K241" s="66" t="b">
        <f>IF(AND(LEN(CONCATENATE(REPT("0",11-LEN(B241)),B241))=11,SUM(IF(CONCATENATE(REPT("0",11-LEN(B241)),B241)=REPT({1;2;3;4;5;6;7;8;9},11),1,0))=0,SUM(IF(ISNUMBER(VALUE(MID(CONCATENATE(REPT("0",11-LEN(B241)),B241),{1;2;3;4;5;6;7;8;9;10;11},1))),0,1))=0),AND(IF(OR(11-(MOD(SUM(INT(MID(CONCATENATE(REPT("0",11-LEN(B241)),B241),{1;2;3;4;5;6;7;8;9},1))*({10;9;8;7;6;5;4;3;2})),11))=10,11-(MOD(SUM(INT(MID(CONCATENATE(REPT("0",11-LEN(B241)),B241),{1;2;3;4;5;6;7;8;9},1))*({10;9;8;7;6;5;4;3;2})),11))=11),0,11-(MOD(SUM(INT(MID(CONCATENATE(REPT("0",11-LEN(B241)),B241),{1;2;3;4;5;6;7;8;9},1))*({10;9;8;7;6;5;4;3;2})),11)))=INT(MID(CONCATENATE(REPT("0",11-LEN(B241)),B241),10,1)),IF(OR(11-(MOD(SUM(INT(MID(CONCATENATE(REPT("0",11-LEN(B241)),B241),{1;2;3;4;5;6;7;8;9;10},1))*({11;10;9;8;7;6;5;4;3;2})),11))=10,11-(MOD(SUM(INT(MID(CONCATENATE(REPT("0",11-LEN(B241)),B241),{1;2;3;4;5;6;7;8;9;10},1))*({11;10;9;8;7;6;5;4;3;2})),11))=11),0,11-(MOD(SUM(INT(MID(CONCATENATE(REPT("0",11-LEN(B241)),B241),{1;2;3;4;5;6;7;8;9;10},1))*({11;10;9;8;7;6;5;4;3;2})),11)))=INT(MID(CONCATENATE(REPT("0",11-LEN(B241)),B241),11,1))),FALSE)</f>
        <v>1</v>
      </c>
    </row>
    <row r="242" spans="1:11" x14ac:dyDescent="0.25">
      <c r="A242" s="176"/>
      <c r="B242" s="171"/>
      <c r="C242" s="174"/>
      <c r="D242" s="174"/>
      <c r="E242" s="174"/>
      <c r="F242" s="177"/>
      <c r="G242" s="174"/>
      <c r="H242" s="174"/>
      <c r="I242" s="174"/>
      <c r="K242" s="66" t="b">
        <f>IF(AND(LEN(CONCATENATE(REPT("0",11-LEN(B242)),B242))=11,SUM(IF(CONCATENATE(REPT("0",11-LEN(B242)),B242)=REPT({1;2;3;4;5;6;7;8;9},11),1,0))=0,SUM(IF(ISNUMBER(VALUE(MID(CONCATENATE(REPT("0",11-LEN(B242)),B242),{1;2;3;4;5;6;7;8;9;10;11},1))),0,1))=0),AND(IF(OR(11-(MOD(SUM(INT(MID(CONCATENATE(REPT("0",11-LEN(B242)),B242),{1;2;3;4;5;6;7;8;9},1))*({10;9;8;7;6;5;4;3;2})),11))=10,11-(MOD(SUM(INT(MID(CONCATENATE(REPT("0",11-LEN(B242)),B242),{1;2;3;4;5;6;7;8;9},1))*({10;9;8;7;6;5;4;3;2})),11))=11),0,11-(MOD(SUM(INT(MID(CONCATENATE(REPT("0",11-LEN(B242)),B242),{1;2;3;4;5;6;7;8;9},1))*({10;9;8;7;6;5;4;3;2})),11)))=INT(MID(CONCATENATE(REPT("0",11-LEN(B242)),B242),10,1)),IF(OR(11-(MOD(SUM(INT(MID(CONCATENATE(REPT("0",11-LEN(B242)),B242),{1;2;3;4;5;6;7;8;9;10},1))*({11;10;9;8;7;6;5;4;3;2})),11))=10,11-(MOD(SUM(INT(MID(CONCATENATE(REPT("0",11-LEN(B242)),B242),{1;2;3;4;5;6;7;8;9;10},1))*({11;10;9;8;7;6;5;4;3;2})),11))=11),0,11-(MOD(SUM(INT(MID(CONCATENATE(REPT("0",11-LEN(B242)),B242),{1;2;3;4;5;6;7;8;9;10},1))*({11;10;9;8;7;6;5;4;3;2})),11)))=INT(MID(CONCATENATE(REPT("0",11-LEN(B242)),B242),11,1))),FALSE)</f>
        <v>1</v>
      </c>
    </row>
    <row r="243" spans="1:11" x14ac:dyDescent="0.25">
      <c r="A243" s="176"/>
      <c r="B243" s="171"/>
      <c r="C243" s="174"/>
      <c r="D243" s="174"/>
      <c r="E243" s="174"/>
      <c r="F243" s="177"/>
      <c r="G243" s="174"/>
      <c r="H243" s="174"/>
      <c r="I243" s="174"/>
      <c r="K243" s="66" t="b">
        <f>IF(AND(LEN(CONCATENATE(REPT("0",11-LEN(B243)),B243))=11,SUM(IF(CONCATENATE(REPT("0",11-LEN(B243)),B243)=REPT({1;2;3;4;5;6;7;8;9},11),1,0))=0,SUM(IF(ISNUMBER(VALUE(MID(CONCATENATE(REPT("0",11-LEN(B243)),B243),{1;2;3;4;5;6;7;8;9;10;11},1))),0,1))=0),AND(IF(OR(11-(MOD(SUM(INT(MID(CONCATENATE(REPT("0",11-LEN(B243)),B243),{1;2;3;4;5;6;7;8;9},1))*({10;9;8;7;6;5;4;3;2})),11))=10,11-(MOD(SUM(INT(MID(CONCATENATE(REPT("0",11-LEN(B243)),B243),{1;2;3;4;5;6;7;8;9},1))*({10;9;8;7;6;5;4;3;2})),11))=11),0,11-(MOD(SUM(INT(MID(CONCATENATE(REPT("0",11-LEN(B243)),B243),{1;2;3;4;5;6;7;8;9},1))*({10;9;8;7;6;5;4;3;2})),11)))=INT(MID(CONCATENATE(REPT("0",11-LEN(B243)),B243),10,1)),IF(OR(11-(MOD(SUM(INT(MID(CONCATENATE(REPT("0",11-LEN(B243)),B243),{1;2;3;4;5;6;7;8;9;10},1))*({11;10;9;8;7;6;5;4;3;2})),11))=10,11-(MOD(SUM(INT(MID(CONCATENATE(REPT("0",11-LEN(B243)),B243),{1;2;3;4;5;6;7;8;9;10},1))*({11;10;9;8;7;6;5;4;3;2})),11))=11),0,11-(MOD(SUM(INT(MID(CONCATENATE(REPT("0",11-LEN(B243)),B243),{1;2;3;4;5;6;7;8;9;10},1))*({11;10;9;8;7;6;5;4;3;2})),11)))=INT(MID(CONCATENATE(REPT("0",11-LEN(B243)),B243),11,1))),FALSE)</f>
        <v>1</v>
      </c>
    </row>
    <row r="244" spans="1:11" x14ac:dyDescent="0.25">
      <c r="A244" s="176"/>
      <c r="B244" s="171"/>
      <c r="C244" s="174"/>
      <c r="D244" s="174"/>
      <c r="E244" s="174"/>
      <c r="F244" s="177"/>
      <c r="G244" s="174"/>
      <c r="H244" s="174"/>
      <c r="I244" s="174"/>
      <c r="K244" s="66" t="b">
        <f>IF(AND(LEN(CONCATENATE(REPT("0",11-LEN(B244)),B244))=11,SUM(IF(CONCATENATE(REPT("0",11-LEN(B244)),B244)=REPT({1;2;3;4;5;6;7;8;9},11),1,0))=0,SUM(IF(ISNUMBER(VALUE(MID(CONCATENATE(REPT("0",11-LEN(B244)),B244),{1;2;3;4;5;6;7;8;9;10;11},1))),0,1))=0),AND(IF(OR(11-(MOD(SUM(INT(MID(CONCATENATE(REPT("0",11-LEN(B244)),B244),{1;2;3;4;5;6;7;8;9},1))*({10;9;8;7;6;5;4;3;2})),11))=10,11-(MOD(SUM(INT(MID(CONCATENATE(REPT("0",11-LEN(B244)),B244),{1;2;3;4;5;6;7;8;9},1))*({10;9;8;7;6;5;4;3;2})),11))=11),0,11-(MOD(SUM(INT(MID(CONCATENATE(REPT("0",11-LEN(B244)),B244),{1;2;3;4;5;6;7;8;9},1))*({10;9;8;7;6;5;4;3;2})),11)))=INT(MID(CONCATENATE(REPT("0",11-LEN(B244)),B244),10,1)),IF(OR(11-(MOD(SUM(INT(MID(CONCATENATE(REPT("0",11-LEN(B244)),B244),{1;2;3;4;5;6;7;8;9;10},1))*({11;10;9;8;7;6;5;4;3;2})),11))=10,11-(MOD(SUM(INT(MID(CONCATENATE(REPT("0",11-LEN(B244)),B244),{1;2;3;4;5;6;7;8;9;10},1))*({11;10;9;8;7;6;5;4;3;2})),11))=11),0,11-(MOD(SUM(INT(MID(CONCATENATE(REPT("0",11-LEN(B244)),B244),{1;2;3;4;5;6;7;8;9;10},1))*({11;10;9;8;7;6;5;4;3;2})),11)))=INT(MID(CONCATENATE(REPT("0",11-LEN(B244)),B244),11,1))),FALSE)</f>
        <v>1</v>
      </c>
    </row>
    <row r="245" spans="1:11" x14ac:dyDescent="0.25">
      <c r="A245" s="176"/>
      <c r="B245" s="171"/>
      <c r="C245" s="174"/>
      <c r="D245" s="174"/>
      <c r="E245" s="174"/>
      <c r="F245" s="177"/>
      <c r="G245" s="174"/>
      <c r="H245" s="174"/>
      <c r="I245" s="174"/>
      <c r="K245" s="66" t="b">
        <f>IF(AND(LEN(CONCATENATE(REPT("0",11-LEN(B245)),B245))=11,SUM(IF(CONCATENATE(REPT("0",11-LEN(B245)),B245)=REPT({1;2;3;4;5;6;7;8;9},11),1,0))=0,SUM(IF(ISNUMBER(VALUE(MID(CONCATENATE(REPT("0",11-LEN(B245)),B245),{1;2;3;4;5;6;7;8;9;10;11},1))),0,1))=0),AND(IF(OR(11-(MOD(SUM(INT(MID(CONCATENATE(REPT("0",11-LEN(B245)),B245),{1;2;3;4;5;6;7;8;9},1))*({10;9;8;7;6;5;4;3;2})),11))=10,11-(MOD(SUM(INT(MID(CONCATENATE(REPT("0",11-LEN(B245)),B245),{1;2;3;4;5;6;7;8;9},1))*({10;9;8;7;6;5;4;3;2})),11))=11),0,11-(MOD(SUM(INT(MID(CONCATENATE(REPT("0",11-LEN(B245)),B245),{1;2;3;4;5;6;7;8;9},1))*({10;9;8;7;6;5;4;3;2})),11)))=INT(MID(CONCATENATE(REPT("0",11-LEN(B245)),B245),10,1)),IF(OR(11-(MOD(SUM(INT(MID(CONCATENATE(REPT("0",11-LEN(B245)),B245),{1;2;3;4;5;6;7;8;9;10},1))*({11;10;9;8;7;6;5;4;3;2})),11))=10,11-(MOD(SUM(INT(MID(CONCATENATE(REPT("0",11-LEN(B245)),B245),{1;2;3;4;5;6;7;8;9;10},1))*({11;10;9;8;7;6;5;4;3;2})),11))=11),0,11-(MOD(SUM(INT(MID(CONCATENATE(REPT("0",11-LEN(B245)),B245),{1;2;3;4;5;6;7;8;9;10},1))*({11;10;9;8;7;6;5;4;3;2})),11)))=INT(MID(CONCATENATE(REPT("0",11-LEN(B245)),B245),11,1))),FALSE)</f>
        <v>1</v>
      </c>
    </row>
    <row r="246" spans="1:11" x14ac:dyDescent="0.25">
      <c r="A246" s="176"/>
      <c r="B246" s="171"/>
      <c r="C246" s="174"/>
      <c r="D246" s="174"/>
      <c r="E246" s="174"/>
      <c r="F246" s="177"/>
      <c r="G246" s="174"/>
      <c r="H246" s="174"/>
      <c r="I246" s="174"/>
      <c r="K246" s="66" t="b">
        <f>IF(AND(LEN(CONCATENATE(REPT("0",11-LEN(B246)),B246))=11,SUM(IF(CONCATENATE(REPT("0",11-LEN(B246)),B246)=REPT({1;2;3;4;5;6;7;8;9},11),1,0))=0,SUM(IF(ISNUMBER(VALUE(MID(CONCATENATE(REPT("0",11-LEN(B246)),B246),{1;2;3;4;5;6;7;8;9;10;11},1))),0,1))=0),AND(IF(OR(11-(MOD(SUM(INT(MID(CONCATENATE(REPT("0",11-LEN(B246)),B246),{1;2;3;4;5;6;7;8;9},1))*({10;9;8;7;6;5;4;3;2})),11))=10,11-(MOD(SUM(INT(MID(CONCATENATE(REPT("0",11-LEN(B246)),B246),{1;2;3;4;5;6;7;8;9},1))*({10;9;8;7;6;5;4;3;2})),11))=11),0,11-(MOD(SUM(INT(MID(CONCATENATE(REPT("0",11-LEN(B246)),B246),{1;2;3;4;5;6;7;8;9},1))*({10;9;8;7;6;5;4;3;2})),11)))=INT(MID(CONCATENATE(REPT("0",11-LEN(B246)),B246),10,1)),IF(OR(11-(MOD(SUM(INT(MID(CONCATENATE(REPT("0",11-LEN(B246)),B246),{1;2;3;4;5;6;7;8;9;10},1))*({11;10;9;8;7;6;5;4;3;2})),11))=10,11-(MOD(SUM(INT(MID(CONCATENATE(REPT("0",11-LEN(B246)),B246),{1;2;3;4;5;6;7;8;9;10},1))*({11;10;9;8;7;6;5;4;3;2})),11))=11),0,11-(MOD(SUM(INT(MID(CONCATENATE(REPT("0",11-LEN(B246)),B246),{1;2;3;4;5;6;7;8;9;10},1))*({11;10;9;8;7;6;5;4;3;2})),11)))=INT(MID(CONCATENATE(REPT("0",11-LEN(B246)),B246),11,1))),FALSE)</f>
        <v>1</v>
      </c>
    </row>
    <row r="247" spans="1:11" x14ac:dyDescent="0.25">
      <c r="A247" s="176"/>
      <c r="B247" s="171"/>
      <c r="C247" s="174"/>
      <c r="D247" s="174"/>
      <c r="E247" s="174"/>
      <c r="F247" s="177"/>
      <c r="G247" s="174"/>
      <c r="H247" s="174"/>
      <c r="I247" s="174"/>
      <c r="K247" s="66" t="b">
        <f>IF(AND(LEN(CONCATENATE(REPT("0",11-LEN(B247)),B247))=11,SUM(IF(CONCATENATE(REPT("0",11-LEN(B247)),B247)=REPT({1;2;3;4;5;6;7;8;9},11),1,0))=0,SUM(IF(ISNUMBER(VALUE(MID(CONCATENATE(REPT("0",11-LEN(B247)),B247),{1;2;3;4;5;6;7;8;9;10;11},1))),0,1))=0),AND(IF(OR(11-(MOD(SUM(INT(MID(CONCATENATE(REPT("0",11-LEN(B247)),B247),{1;2;3;4;5;6;7;8;9},1))*({10;9;8;7;6;5;4;3;2})),11))=10,11-(MOD(SUM(INT(MID(CONCATENATE(REPT("0",11-LEN(B247)),B247),{1;2;3;4;5;6;7;8;9},1))*({10;9;8;7;6;5;4;3;2})),11))=11),0,11-(MOD(SUM(INT(MID(CONCATENATE(REPT("0",11-LEN(B247)),B247),{1;2;3;4;5;6;7;8;9},1))*({10;9;8;7;6;5;4;3;2})),11)))=INT(MID(CONCATENATE(REPT("0",11-LEN(B247)),B247),10,1)),IF(OR(11-(MOD(SUM(INT(MID(CONCATENATE(REPT("0",11-LEN(B247)),B247),{1;2;3;4;5;6;7;8;9;10},1))*({11;10;9;8;7;6;5;4;3;2})),11))=10,11-(MOD(SUM(INT(MID(CONCATENATE(REPT("0",11-LEN(B247)),B247),{1;2;3;4;5;6;7;8;9;10},1))*({11;10;9;8;7;6;5;4;3;2})),11))=11),0,11-(MOD(SUM(INT(MID(CONCATENATE(REPT("0",11-LEN(B247)),B247),{1;2;3;4;5;6;7;8;9;10},1))*({11;10;9;8;7;6;5;4;3;2})),11)))=INT(MID(CONCATENATE(REPT("0",11-LEN(B247)),B247),11,1))),FALSE)</f>
        <v>1</v>
      </c>
    </row>
    <row r="248" spans="1:11" x14ac:dyDescent="0.25">
      <c r="A248" s="176"/>
      <c r="B248" s="171"/>
      <c r="C248" s="174"/>
      <c r="D248" s="174"/>
      <c r="E248" s="174"/>
      <c r="F248" s="177"/>
      <c r="G248" s="174"/>
      <c r="H248" s="174"/>
      <c r="I248" s="174"/>
      <c r="K248" s="66" t="b">
        <f>IF(AND(LEN(CONCATENATE(REPT("0",11-LEN(B248)),B248))=11,SUM(IF(CONCATENATE(REPT("0",11-LEN(B248)),B248)=REPT({1;2;3;4;5;6;7;8;9},11),1,0))=0,SUM(IF(ISNUMBER(VALUE(MID(CONCATENATE(REPT("0",11-LEN(B248)),B248),{1;2;3;4;5;6;7;8;9;10;11},1))),0,1))=0),AND(IF(OR(11-(MOD(SUM(INT(MID(CONCATENATE(REPT("0",11-LEN(B248)),B248),{1;2;3;4;5;6;7;8;9},1))*({10;9;8;7;6;5;4;3;2})),11))=10,11-(MOD(SUM(INT(MID(CONCATENATE(REPT("0",11-LEN(B248)),B248),{1;2;3;4;5;6;7;8;9},1))*({10;9;8;7;6;5;4;3;2})),11))=11),0,11-(MOD(SUM(INT(MID(CONCATENATE(REPT("0",11-LEN(B248)),B248),{1;2;3;4;5;6;7;8;9},1))*({10;9;8;7;6;5;4;3;2})),11)))=INT(MID(CONCATENATE(REPT("0",11-LEN(B248)),B248),10,1)),IF(OR(11-(MOD(SUM(INT(MID(CONCATENATE(REPT("0",11-LEN(B248)),B248),{1;2;3;4;5;6;7;8;9;10},1))*({11;10;9;8;7;6;5;4;3;2})),11))=10,11-(MOD(SUM(INT(MID(CONCATENATE(REPT("0",11-LEN(B248)),B248),{1;2;3;4;5;6;7;8;9;10},1))*({11;10;9;8;7;6;5;4;3;2})),11))=11),0,11-(MOD(SUM(INT(MID(CONCATENATE(REPT("0",11-LEN(B248)),B248),{1;2;3;4;5;6;7;8;9;10},1))*({11;10;9;8;7;6;5;4;3;2})),11)))=INT(MID(CONCATENATE(REPT("0",11-LEN(B248)),B248),11,1))),FALSE)</f>
        <v>1</v>
      </c>
    </row>
    <row r="249" spans="1:11" x14ac:dyDescent="0.25">
      <c r="A249" s="176"/>
      <c r="B249" s="171"/>
      <c r="C249" s="174"/>
      <c r="D249" s="174"/>
      <c r="E249" s="174"/>
      <c r="F249" s="177"/>
      <c r="G249" s="174"/>
      <c r="H249" s="174"/>
      <c r="I249" s="174"/>
      <c r="K249" s="66" t="b">
        <f>IF(AND(LEN(CONCATENATE(REPT("0",11-LEN(B249)),B249))=11,SUM(IF(CONCATENATE(REPT("0",11-LEN(B249)),B249)=REPT({1;2;3;4;5;6;7;8;9},11),1,0))=0,SUM(IF(ISNUMBER(VALUE(MID(CONCATENATE(REPT("0",11-LEN(B249)),B249),{1;2;3;4;5;6;7;8;9;10;11},1))),0,1))=0),AND(IF(OR(11-(MOD(SUM(INT(MID(CONCATENATE(REPT("0",11-LEN(B249)),B249),{1;2;3;4;5;6;7;8;9},1))*({10;9;8;7;6;5;4;3;2})),11))=10,11-(MOD(SUM(INT(MID(CONCATENATE(REPT("0",11-LEN(B249)),B249),{1;2;3;4;5;6;7;8;9},1))*({10;9;8;7;6;5;4;3;2})),11))=11),0,11-(MOD(SUM(INT(MID(CONCATENATE(REPT("0",11-LEN(B249)),B249),{1;2;3;4;5;6;7;8;9},1))*({10;9;8;7;6;5;4;3;2})),11)))=INT(MID(CONCATENATE(REPT("0",11-LEN(B249)),B249),10,1)),IF(OR(11-(MOD(SUM(INT(MID(CONCATENATE(REPT("0",11-LEN(B249)),B249),{1;2;3;4;5;6;7;8;9;10},1))*({11;10;9;8;7;6;5;4;3;2})),11))=10,11-(MOD(SUM(INT(MID(CONCATENATE(REPT("0",11-LEN(B249)),B249),{1;2;3;4;5;6;7;8;9;10},1))*({11;10;9;8;7;6;5;4;3;2})),11))=11),0,11-(MOD(SUM(INT(MID(CONCATENATE(REPT("0",11-LEN(B249)),B249),{1;2;3;4;5;6;7;8;9;10},1))*({11;10;9;8;7;6;5;4;3;2})),11)))=INT(MID(CONCATENATE(REPT("0",11-LEN(B249)),B249),11,1))),FALSE)</f>
        <v>1</v>
      </c>
    </row>
    <row r="250" spans="1:11" x14ac:dyDescent="0.25">
      <c r="A250" s="176"/>
      <c r="B250" s="171"/>
      <c r="C250" s="174"/>
      <c r="D250" s="174"/>
      <c r="E250" s="174"/>
      <c r="F250" s="177"/>
      <c r="G250" s="174"/>
      <c r="H250" s="174"/>
      <c r="I250" s="174"/>
      <c r="K250" s="66" t="b">
        <f>IF(AND(LEN(CONCATENATE(REPT("0",11-LEN(B250)),B250))=11,SUM(IF(CONCATENATE(REPT("0",11-LEN(B250)),B250)=REPT({1;2;3;4;5;6;7;8;9},11),1,0))=0,SUM(IF(ISNUMBER(VALUE(MID(CONCATENATE(REPT("0",11-LEN(B250)),B250),{1;2;3;4;5;6;7;8;9;10;11},1))),0,1))=0),AND(IF(OR(11-(MOD(SUM(INT(MID(CONCATENATE(REPT("0",11-LEN(B250)),B250),{1;2;3;4;5;6;7;8;9},1))*({10;9;8;7;6;5;4;3;2})),11))=10,11-(MOD(SUM(INT(MID(CONCATENATE(REPT("0",11-LEN(B250)),B250),{1;2;3;4;5;6;7;8;9},1))*({10;9;8;7;6;5;4;3;2})),11))=11),0,11-(MOD(SUM(INT(MID(CONCATENATE(REPT("0",11-LEN(B250)),B250),{1;2;3;4;5;6;7;8;9},1))*({10;9;8;7;6;5;4;3;2})),11)))=INT(MID(CONCATENATE(REPT("0",11-LEN(B250)),B250),10,1)),IF(OR(11-(MOD(SUM(INT(MID(CONCATENATE(REPT("0",11-LEN(B250)),B250),{1;2;3;4;5;6;7;8;9;10},1))*({11;10;9;8;7;6;5;4;3;2})),11))=10,11-(MOD(SUM(INT(MID(CONCATENATE(REPT("0",11-LEN(B250)),B250),{1;2;3;4;5;6;7;8;9;10},1))*({11;10;9;8;7;6;5;4;3;2})),11))=11),0,11-(MOD(SUM(INT(MID(CONCATENATE(REPT("0",11-LEN(B250)),B250),{1;2;3;4;5;6;7;8;9;10},1))*({11;10;9;8;7;6;5;4;3;2})),11)))=INT(MID(CONCATENATE(REPT("0",11-LEN(B250)),B250),11,1))),FALSE)</f>
        <v>1</v>
      </c>
    </row>
    <row r="251" spans="1:11" x14ac:dyDescent="0.25">
      <c r="A251" s="176"/>
      <c r="B251" s="171"/>
      <c r="C251" s="174"/>
      <c r="D251" s="174"/>
      <c r="E251" s="174"/>
      <c r="F251" s="177"/>
      <c r="G251" s="174"/>
      <c r="H251" s="174"/>
      <c r="I251" s="174"/>
      <c r="K251" s="66" t="b">
        <f>IF(AND(LEN(CONCATENATE(REPT("0",11-LEN(B251)),B251))=11,SUM(IF(CONCATENATE(REPT("0",11-LEN(B251)),B251)=REPT({1;2;3;4;5;6;7;8;9},11),1,0))=0,SUM(IF(ISNUMBER(VALUE(MID(CONCATENATE(REPT("0",11-LEN(B251)),B251),{1;2;3;4;5;6;7;8;9;10;11},1))),0,1))=0),AND(IF(OR(11-(MOD(SUM(INT(MID(CONCATENATE(REPT("0",11-LEN(B251)),B251),{1;2;3;4;5;6;7;8;9},1))*({10;9;8;7;6;5;4;3;2})),11))=10,11-(MOD(SUM(INT(MID(CONCATENATE(REPT("0",11-LEN(B251)),B251),{1;2;3;4;5;6;7;8;9},1))*({10;9;8;7;6;5;4;3;2})),11))=11),0,11-(MOD(SUM(INT(MID(CONCATENATE(REPT("0",11-LEN(B251)),B251),{1;2;3;4;5;6;7;8;9},1))*({10;9;8;7;6;5;4;3;2})),11)))=INT(MID(CONCATENATE(REPT("0",11-LEN(B251)),B251),10,1)),IF(OR(11-(MOD(SUM(INT(MID(CONCATENATE(REPT("0",11-LEN(B251)),B251),{1;2;3;4;5;6;7;8;9;10},1))*({11;10;9;8;7;6;5;4;3;2})),11))=10,11-(MOD(SUM(INT(MID(CONCATENATE(REPT("0",11-LEN(B251)),B251),{1;2;3;4;5;6;7;8;9;10},1))*({11;10;9;8;7;6;5;4;3;2})),11))=11),0,11-(MOD(SUM(INT(MID(CONCATENATE(REPT("0",11-LEN(B251)),B251),{1;2;3;4;5;6;7;8;9;10},1))*({11;10;9;8;7;6;5;4;3;2})),11)))=INT(MID(CONCATENATE(REPT("0",11-LEN(B251)),B251),11,1))),FALSE)</f>
        <v>1</v>
      </c>
    </row>
    <row r="252" spans="1:11" x14ac:dyDescent="0.25">
      <c r="A252" s="176"/>
      <c r="B252" s="171"/>
      <c r="C252" s="174"/>
      <c r="D252" s="174"/>
      <c r="E252" s="174"/>
      <c r="F252" s="177"/>
      <c r="G252" s="174"/>
      <c r="H252" s="174"/>
      <c r="I252" s="174"/>
      <c r="K252" s="66" t="b">
        <f>IF(AND(LEN(CONCATENATE(REPT("0",11-LEN(B252)),B252))=11,SUM(IF(CONCATENATE(REPT("0",11-LEN(B252)),B252)=REPT({1;2;3;4;5;6;7;8;9},11),1,0))=0,SUM(IF(ISNUMBER(VALUE(MID(CONCATENATE(REPT("0",11-LEN(B252)),B252),{1;2;3;4;5;6;7;8;9;10;11},1))),0,1))=0),AND(IF(OR(11-(MOD(SUM(INT(MID(CONCATENATE(REPT("0",11-LEN(B252)),B252),{1;2;3;4;5;6;7;8;9},1))*({10;9;8;7;6;5;4;3;2})),11))=10,11-(MOD(SUM(INT(MID(CONCATENATE(REPT("0",11-LEN(B252)),B252),{1;2;3;4;5;6;7;8;9},1))*({10;9;8;7;6;5;4;3;2})),11))=11),0,11-(MOD(SUM(INT(MID(CONCATENATE(REPT("0",11-LEN(B252)),B252),{1;2;3;4;5;6;7;8;9},1))*({10;9;8;7;6;5;4;3;2})),11)))=INT(MID(CONCATENATE(REPT("0",11-LEN(B252)),B252),10,1)),IF(OR(11-(MOD(SUM(INT(MID(CONCATENATE(REPT("0",11-LEN(B252)),B252),{1;2;3;4;5;6;7;8;9;10},1))*({11;10;9;8;7;6;5;4;3;2})),11))=10,11-(MOD(SUM(INT(MID(CONCATENATE(REPT("0",11-LEN(B252)),B252),{1;2;3;4;5;6;7;8;9;10},1))*({11;10;9;8;7;6;5;4;3;2})),11))=11),0,11-(MOD(SUM(INT(MID(CONCATENATE(REPT("0",11-LEN(B252)),B252),{1;2;3;4;5;6;7;8;9;10},1))*({11;10;9;8;7;6;5;4;3;2})),11)))=INT(MID(CONCATENATE(REPT("0",11-LEN(B252)),B252),11,1))),FALSE)</f>
        <v>1</v>
      </c>
    </row>
    <row r="253" spans="1:11" x14ac:dyDescent="0.25">
      <c r="A253" s="176"/>
      <c r="B253" s="171"/>
      <c r="C253" s="174"/>
      <c r="D253" s="174"/>
      <c r="E253" s="174"/>
      <c r="F253" s="177"/>
      <c r="G253" s="174"/>
      <c r="H253" s="174"/>
      <c r="I253" s="174"/>
      <c r="K253" s="66" t="b">
        <f>IF(AND(LEN(CONCATENATE(REPT("0",11-LEN(B253)),B253))=11,SUM(IF(CONCATENATE(REPT("0",11-LEN(B253)),B253)=REPT({1;2;3;4;5;6;7;8;9},11),1,0))=0,SUM(IF(ISNUMBER(VALUE(MID(CONCATENATE(REPT("0",11-LEN(B253)),B253),{1;2;3;4;5;6;7;8;9;10;11},1))),0,1))=0),AND(IF(OR(11-(MOD(SUM(INT(MID(CONCATENATE(REPT("0",11-LEN(B253)),B253),{1;2;3;4;5;6;7;8;9},1))*({10;9;8;7;6;5;4;3;2})),11))=10,11-(MOD(SUM(INT(MID(CONCATENATE(REPT("0",11-LEN(B253)),B253),{1;2;3;4;5;6;7;8;9},1))*({10;9;8;7;6;5;4;3;2})),11))=11),0,11-(MOD(SUM(INT(MID(CONCATENATE(REPT("0",11-LEN(B253)),B253),{1;2;3;4;5;6;7;8;9},1))*({10;9;8;7;6;5;4;3;2})),11)))=INT(MID(CONCATENATE(REPT("0",11-LEN(B253)),B253),10,1)),IF(OR(11-(MOD(SUM(INT(MID(CONCATENATE(REPT("0",11-LEN(B253)),B253),{1;2;3;4;5;6;7;8;9;10},1))*({11;10;9;8;7;6;5;4;3;2})),11))=10,11-(MOD(SUM(INT(MID(CONCATENATE(REPT("0",11-LEN(B253)),B253),{1;2;3;4;5;6;7;8;9;10},1))*({11;10;9;8;7;6;5;4;3;2})),11))=11),0,11-(MOD(SUM(INT(MID(CONCATENATE(REPT("0",11-LEN(B253)),B253),{1;2;3;4;5;6;7;8;9;10},1))*({11;10;9;8;7;6;5;4;3;2})),11)))=INT(MID(CONCATENATE(REPT("0",11-LEN(B253)),B253),11,1))),FALSE)</f>
        <v>1</v>
      </c>
    </row>
    <row r="254" spans="1:11" x14ac:dyDescent="0.25">
      <c r="A254" s="176"/>
      <c r="B254" s="171"/>
      <c r="C254" s="174"/>
      <c r="D254" s="174"/>
      <c r="E254" s="174"/>
      <c r="F254" s="177"/>
      <c r="G254" s="174"/>
      <c r="H254" s="174"/>
      <c r="I254" s="174"/>
      <c r="K254" s="66" t="b">
        <f>IF(AND(LEN(CONCATENATE(REPT("0",11-LEN(B254)),B254))=11,SUM(IF(CONCATENATE(REPT("0",11-LEN(B254)),B254)=REPT({1;2;3;4;5;6;7;8;9},11),1,0))=0,SUM(IF(ISNUMBER(VALUE(MID(CONCATENATE(REPT("0",11-LEN(B254)),B254),{1;2;3;4;5;6;7;8;9;10;11},1))),0,1))=0),AND(IF(OR(11-(MOD(SUM(INT(MID(CONCATENATE(REPT("0",11-LEN(B254)),B254),{1;2;3;4;5;6;7;8;9},1))*({10;9;8;7;6;5;4;3;2})),11))=10,11-(MOD(SUM(INT(MID(CONCATENATE(REPT("0",11-LEN(B254)),B254),{1;2;3;4;5;6;7;8;9},1))*({10;9;8;7;6;5;4;3;2})),11))=11),0,11-(MOD(SUM(INT(MID(CONCATENATE(REPT("0",11-LEN(B254)),B254),{1;2;3;4;5;6;7;8;9},1))*({10;9;8;7;6;5;4;3;2})),11)))=INT(MID(CONCATENATE(REPT("0",11-LEN(B254)),B254),10,1)),IF(OR(11-(MOD(SUM(INT(MID(CONCATENATE(REPT("0",11-LEN(B254)),B254),{1;2;3;4;5;6;7;8;9;10},1))*({11;10;9;8;7;6;5;4;3;2})),11))=10,11-(MOD(SUM(INT(MID(CONCATENATE(REPT("0",11-LEN(B254)),B254),{1;2;3;4;5;6;7;8;9;10},1))*({11;10;9;8;7;6;5;4;3;2})),11))=11),0,11-(MOD(SUM(INT(MID(CONCATENATE(REPT("0",11-LEN(B254)),B254),{1;2;3;4;5;6;7;8;9;10},1))*({11;10;9;8;7;6;5;4;3;2})),11)))=INT(MID(CONCATENATE(REPT("0",11-LEN(B254)),B254),11,1))),FALSE)</f>
        <v>1</v>
      </c>
    </row>
    <row r="255" spans="1:11" x14ac:dyDescent="0.25">
      <c r="A255" s="176"/>
      <c r="B255" s="171"/>
      <c r="C255" s="174"/>
      <c r="D255" s="174"/>
      <c r="E255" s="174"/>
      <c r="F255" s="177"/>
      <c r="G255" s="174"/>
      <c r="H255" s="174"/>
      <c r="I255" s="174"/>
      <c r="K255" s="66" t="b">
        <f>IF(AND(LEN(CONCATENATE(REPT("0",11-LEN(B255)),B255))=11,SUM(IF(CONCATENATE(REPT("0",11-LEN(B255)),B255)=REPT({1;2;3;4;5;6;7;8;9},11),1,0))=0,SUM(IF(ISNUMBER(VALUE(MID(CONCATENATE(REPT("0",11-LEN(B255)),B255),{1;2;3;4;5;6;7;8;9;10;11},1))),0,1))=0),AND(IF(OR(11-(MOD(SUM(INT(MID(CONCATENATE(REPT("0",11-LEN(B255)),B255),{1;2;3;4;5;6;7;8;9},1))*({10;9;8;7;6;5;4;3;2})),11))=10,11-(MOD(SUM(INT(MID(CONCATENATE(REPT("0",11-LEN(B255)),B255),{1;2;3;4;5;6;7;8;9},1))*({10;9;8;7;6;5;4;3;2})),11))=11),0,11-(MOD(SUM(INT(MID(CONCATENATE(REPT("0",11-LEN(B255)),B255),{1;2;3;4;5;6;7;8;9},1))*({10;9;8;7;6;5;4;3;2})),11)))=INT(MID(CONCATENATE(REPT("0",11-LEN(B255)),B255),10,1)),IF(OR(11-(MOD(SUM(INT(MID(CONCATENATE(REPT("0",11-LEN(B255)),B255),{1;2;3;4;5;6;7;8;9;10},1))*({11;10;9;8;7;6;5;4;3;2})),11))=10,11-(MOD(SUM(INT(MID(CONCATENATE(REPT("0",11-LEN(B255)),B255),{1;2;3;4;5;6;7;8;9;10},1))*({11;10;9;8;7;6;5;4;3;2})),11))=11),0,11-(MOD(SUM(INT(MID(CONCATENATE(REPT("0",11-LEN(B255)),B255),{1;2;3;4;5;6;7;8;9;10},1))*({11;10;9;8;7;6;5;4;3;2})),11)))=INT(MID(CONCATENATE(REPT("0",11-LEN(B255)),B255),11,1))),FALSE)</f>
        <v>1</v>
      </c>
    </row>
    <row r="256" spans="1:11" x14ac:dyDescent="0.25">
      <c r="A256" s="176"/>
      <c r="B256" s="171"/>
      <c r="C256" s="174"/>
      <c r="D256" s="174"/>
      <c r="E256" s="174"/>
      <c r="F256" s="177"/>
      <c r="G256" s="174"/>
      <c r="H256" s="174"/>
      <c r="I256" s="174"/>
      <c r="K256" s="66" t="b">
        <f>IF(AND(LEN(CONCATENATE(REPT("0",11-LEN(B256)),B256))=11,SUM(IF(CONCATENATE(REPT("0",11-LEN(B256)),B256)=REPT({1;2;3;4;5;6;7;8;9},11),1,0))=0,SUM(IF(ISNUMBER(VALUE(MID(CONCATENATE(REPT("0",11-LEN(B256)),B256),{1;2;3;4;5;6;7;8;9;10;11},1))),0,1))=0),AND(IF(OR(11-(MOD(SUM(INT(MID(CONCATENATE(REPT("0",11-LEN(B256)),B256),{1;2;3;4;5;6;7;8;9},1))*({10;9;8;7;6;5;4;3;2})),11))=10,11-(MOD(SUM(INT(MID(CONCATENATE(REPT("0",11-LEN(B256)),B256),{1;2;3;4;5;6;7;8;9},1))*({10;9;8;7;6;5;4;3;2})),11))=11),0,11-(MOD(SUM(INT(MID(CONCATENATE(REPT("0",11-LEN(B256)),B256),{1;2;3;4;5;6;7;8;9},1))*({10;9;8;7;6;5;4;3;2})),11)))=INT(MID(CONCATENATE(REPT("0",11-LEN(B256)),B256),10,1)),IF(OR(11-(MOD(SUM(INT(MID(CONCATENATE(REPT("0",11-LEN(B256)),B256),{1;2;3;4;5;6;7;8;9;10},1))*({11;10;9;8;7;6;5;4;3;2})),11))=10,11-(MOD(SUM(INT(MID(CONCATENATE(REPT("0",11-LEN(B256)),B256),{1;2;3;4;5;6;7;8;9;10},1))*({11;10;9;8;7;6;5;4;3;2})),11))=11),0,11-(MOD(SUM(INT(MID(CONCATENATE(REPT("0",11-LEN(B256)),B256),{1;2;3;4;5;6;7;8;9;10},1))*({11;10;9;8;7;6;5;4;3;2})),11)))=INT(MID(CONCATENATE(REPT("0",11-LEN(B256)),B256),11,1))),FALSE)</f>
        <v>1</v>
      </c>
    </row>
    <row r="257" spans="1:11" x14ac:dyDescent="0.25">
      <c r="A257" s="176"/>
      <c r="B257" s="171"/>
      <c r="C257" s="174"/>
      <c r="D257" s="174"/>
      <c r="E257" s="174"/>
      <c r="F257" s="177"/>
      <c r="G257" s="174"/>
      <c r="H257" s="174"/>
      <c r="I257" s="174"/>
      <c r="K257" s="66" t="b">
        <f>IF(AND(LEN(CONCATENATE(REPT("0",11-LEN(B257)),B257))=11,SUM(IF(CONCATENATE(REPT("0",11-LEN(B257)),B257)=REPT({1;2;3;4;5;6;7;8;9},11),1,0))=0,SUM(IF(ISNUMBER(VALUE(MID(CONCATENATE(REPT("0",11-LEN(B257)),B257),{1;2;3;4;5;6;7;8;9;10;11},1))),0,1))=0),AND(IF(OR(11-(MOD(SUM(INT(MID(CONCATENATE(REPT("0",11-LEN(B257)),B257),{1;2;3;4;5;6;7;8;9},1))*({10;9;8;7;6;5;4;3;2})),11))=10,11-(MOD(SUM(INT(MID(CONCATENATE(REPT("0",11-LEN(B257)),B257),{1;2;3;4;5;6;7;8;9},1))*({10;9;8;7;6;5;4;3;2})),11))=11),0,11-(MOD(SUM(INT(MID(CONCATENATE(REPT("0",11-LEN(B257)),B257),{1;2;3;4;5;6;7;8;9},1))*({10;9;8;7;6;5;4;3;2})),11)))=INT(MID(CONCATENATE(REPT("0",11-LEN(B257)),B257),10,1)),IF(OR(11-(MOD(SUM(INT(MID(CONCATENATE(REPT("0",11-LEN(B257)),B257),{1;2;3;4;5;6;7;8;9;10},1))*({11;10;9;8;7;6;5;4;3;2})),11))=10,11-(MOD(SUM(INT(MID(CONCATENATE(REPT("0",11-LEN(B257)),B257),{1;2;3;4;5;6;7;8;9;10},1))*({11;10;9;8;7;6;5;4;3;2})),11))=11),0,11-(MOD(SUM(INT(MID(CONCATENATE(REPT("0",11-LEN(B257)),B257),{1;2;3;4;5;6;7;8;9;10},1))*({11;10;9;8;7;6;5;4;3;2})),11)))=INT(MID(CONCATENATE(REPT("0",11-LEN(B257)),B257),11,1))),FALSE)</f>
        <v>1</v>
      </c>
    </row>
    <row r="258" spans="1:11" x14ac:dyDescent="0.25">
      <c r="A258" s="176"/>
      <c r="B258" s="171"/>
      <c r="C258" s="174"/>
      <c r="D258" s="174"/>
      <c r="E258" s="174"/>
      <c r="F258" s="177"/>
      <c r="G258" s="174"/>
      <c r="H258" s="174"/>
      <c r="I258" s="174"/>
      <c r="K258" s="66" t="b">
        <f>IF(AND(LEN(CONCATENATE(REPT("0",11-LEN(B258)),B258))=11,SUM(IF(CONCATENATE(REPT("0",11-LEN(B258)),B258)=REPT({1;2;3;4;5;6;7;8;9},11),1,0))=0,SUM(IF(ISNUMBER(VALUE(MID(CONCATENATE(REPT("0",11-LEN(B258)),B258),{1;2;3;4;5;6;7;8;9;10;11},1))),0,1))=0),AND(IF(OR(11-(MOD(SUM(INT(MID(CONCATENATE(REPT("0",11-LEN(B258)),B258),{1;2;3;4;5;6;7;8;9},1))*({10;9;8;7;6;5;4;3;2})),11))=10,11-(MOD(SUM(INT(MID(CONCATENATE(REPT("0",11-LEN(B258)),B258),{1;2;3;4;5;6;7;8;9},1))*({10;9;8;7;6;5;4;3;2})),11))=11),0,11-(MOD(SUM(INT(MID(CONCATENATE(REPT("0",11-LEN(B258)),B258),{1;2;3;4;5;6;7;8;9},1))*({10;9;8;7;6;5;4;3;2})),11)))=INT(MID(CONCATENATE(REPT("0",11-LEN(B258)),B258),10,1)),IF(OR(11-(MOD(SUM(INT(MID(CONCATENATE(REPT("0",11-LEN(B258)),B258),{1;2;3;4;5;6;7;8;9;10},1))*({11;10;9;8;7;6;5;4;3;2})),11))=10,11-(MOD(SUM(INT(MID(CONCATENATE(REPT("0",11-LEN(B258)),B258),{1;2;3;4;5;6;7;8;9;10},1))*({11;10;9;8;7;6;5;4;3;2})),11))=11),0,11-(MOD(SUM(INT(MID(CONCATENATE(REPT("0",11-LEN(B258)),B258),{1;2;3;4;5;6;7;8;9;10},1))*({11;10;9;8;7;6;5;4;3;2})),11)))=INT(MID(CONCATENATE(REPT("0",11-LEN(B258)),B258),11,1))),FALSE)</f>
        <v>1</v>
      </c>
    </row>
    <row r="259" spans="1:11" x14ac:dyDescent="0.25">
      <c r="A259" s="176"/>
      <c r="B259" s="171"/>
      <c r="C259" s="174"/>
      <c r="D259" s="174"/>
      <c r="E259" s="174"/>
      <c r="F259" s="177"/>
      <c r="G259" s="174"/>
      <c r="H259" s="174"/>
      <c r="I259" s="174"/>
      <c r="K259" s="66" t="b">
        <f>IF(AND(LEN(CONCATENATE(REPT("0",11-LEN(B259)),B259))=11,SUM(IF(CONCATENATE(REPT("0",11-LEN(B259)),B259)=REPT({1;2;3;4;5;6;7;8;9},11),1,0))=0,SUM(IF(ISNUMBER(VALUE(MID(CONCATENATE(REPT("0",11-LEN(B259)),B259),{1;2;3;4;5;6;7;8;9;10;11},1))),0,1))=0),AND(IF(OR(11-(MOD(SUM(INT(MID(CONCATENATE(REPT("0",11-LEN(B259)),B259),{1;2;3;4;5;6;7;8;9},1))*({10;9;8;7;6;5;4;3;2})),11))=10,11-(MOD(SUM(INT(MID(CONCATENATE(REPT("0",11-LEN(B259)),B259),{1;2;3;4;5;6;7;8;9},1))*({10;9;8;7;6;5;4;3;2})),11))=11),0,11-(MOD(SUM(INT(MID(CONCATENATE(REPT("0",11-LEN(B259)),B259),{1;2;3;4;5;6;7;8;9},1))*({10;9;8;7;6;5;4;3;2})),11)))=INT(MID(CONCATENATE(REPT("0",11-LEN(B259)),B259),10,1)),IF(OR(11-(MOD(SUM(INT(MID(CONCATENATE(REPT("0",11-LEN(B259)),B259),{1;2;3;4;5;6;7;8;9;10},1))*({11;10;9;8;7;6;5;4;3;2})),11))=10,11-(MOD(SUM(INT(MID(CONCATENATE(REPT("0",11-LEN(B259)),B259),{1;2;3;4;5;6;7;8;9;10},1))*({11;10;9;8;7;6;5;4;3;2})),11))=11),0,11-(MOD(SUM(INT(MID(CONCATENATE(REPT("0",11-LEN(B259)),B259),{1;2;3;4;5;6;7;8;9;10},1))*({11;10;9;8;7;6;5;4;3;2})),11)))=INT(MID(CONCATENATE(REPT("0",11-LEN(B259)),B259),11,1))),FALSE)</f>
        <v>1</v>
      </c>
    </row>
    <row r="260" spans="1:11" x14ac:dyDescent="0.25">
      <c r="A260" s="176"/>
      <c r="B260" s="171"/>
      <c r="C260" s="174"/>
      <c r="D260" s="174"/>
      <c r="E260" s="174"/>
      <c r="F260" s="177"/>
      <c r="G260" s="174"/>
      <c r="H260" s="174"/>
      <c r="I260" s="174"/>
      <c r="K260" s="66" t="b">
        <f>IF(AND(LEN(CONCATENATE(REPT("0",11-LEN(B260)),B260))=11,SUM(IF(CONCATENATE(REPT("0",11-LEN(B260)),B260)=REPT({1;2;3;4;5;6;7;8;9},11),1,0))=0,SUM(IF(ISNUMBER(VALUE(MID(CONCATENATE(REPT("0",11-LEN(B260)),B260),{1;2;3;4;5;6;7;8;9;10;11},1))),0,1))=0),AND(IF(OR(11-(MOD(SUM(INT(MID(CONCATENATE(REPT("0",11-LEN(B260)),B260),{1;2;3;4;5;6;7;8;9},1))*({10;9;8;7;6;5;4;3;2})),11))=10,11-(MOD(SUM(INT(MID(CONCATENATE(REPT("0",11-LEN(B260)),B260),{1;2;3;4;5;6;7;8;9},1))*({10;9;8;7;6;5;4;3;2})),11))=11),0,11-(MOD(SUM(INT(MID(CONCATENATE(REPT("0",11-LEN(B260)),B260),{1;2;3;4;5;6;7;8;9},1))*({10;9;8;7;6;5;4;3;2})),11)))=INT(MID(CONCATENATE(REPT("0",11-LEN(B260)),B260),10,1)),IF(OR(11-(MOD(SUM(INT(MID(CONCATENATE(REPT("0",11-LEN(B260)),B260),{1;2;3;4;5;6;7;8;9;10},1))*({11;10;9;8;7;6;5;4;3;2})),11))=10,11-(MOD(SUM(INT(MID(CONCATENATE(REPT("0",11-LEN(B260)),B260),{1;2;3;4;5;6;7;8;9;10},1))*({11;10;9;8;7;6;5;4;3;2})),11))=11),0,11-(MOD(SUM(INT(MID(CONCATENATE(REPT("0",11-LEN(B260)),B260),{1;2;3;4;5;6;7;8;9;10},1))*({11;10;9;8;7;6;5;4;3;2})),11)))=INT(MID(CONCATENATE(REPT("0",11-LEN(B260)),B260),11,1))),FALSE)</f>
        <v>1</v>
      </c>
    </row>
    <row r="261" spans="1:11" x14ac:dyDescent="0.25">
      <c r="A261" s="176"/>
      <c r="B261" s="171"/>
      <c r="C261" s="174"/>
      <c r="D261" s="174"/>
      <c r="E261" s="174"/>
      <c r="F261" s="177"/>
      <c r="G261" s="174"/>
      <c r="H261" s="174"/>
      <c r="I261" s="174"/>
      <c r="K261" s="66" t="b">
        <f>IF(AND(LEN(CONCATENATE(REPT("0",11-LEN(B261)),B261))=11,SUM(IF(CONCATENATE(REPT("0",11-LEN(B261)),B261)=REPT({1;2;3;4;5;6;7;8;9},11),1,0))=0,SUM(IF(ISNUMBER(VALUE(MID(CONCATENATE(REPT("0",11-LEN(B261)),B261),{1;2;3;4;5;6;7;8;9;10;11},1))),0,1))=0),AND(IF(OR(11-(MOD(SUM(INT(MID(CONCATENATE(REPT("0",11-LEN(B261)),B261),{1;2;3;4;5;6;7;8;9},1))*({10;9;8;7;6;5;4;3;2})),11))=10,11-(MOD(SUM(INT(MID(CONCATENATE(REPT("0",11-LEN(B261)),B261),{1;2;3;4;5;6;7;8;9},1))*({10;9;8;7;6;5;4;3;2})),11))=11),0,11-(MOD(SUM(INT(MID(CONCATENATE(REPT("0",11-LEN(B261)),B261),{1;2;3;4;5;6;7;8;9},1))*({10;9;8;7;6;5;4;3;2})),11)))=INT(MID(CONCATENATE(REPT("0",11-LEN(B261)),B261),10,1)),IF(OR(11-(MOD(SUM(INT(MID(CONCATENATE(REPT("0",11-LEN(B261)),B261),{1;2;3;4;5;6;7;8;9;10},1))*({11;10;9;8;7;6;5;4;3;2})),11))=10,11-(MOD(SUM(INT(MID(CONCATENATE(REPT("0",11-LEN(B261)),B261),{1;2;3;4;5;6;7;8;9;10},1))*({11;10;9;8;7;6;5;4;3;2})),11))=11),0,11-(MOD(SUM(INT(MID(CONCATENATE(REPT("0",11-LEN(B261)),B261),{1;2;3;4;5;6;7;8;9;10},1))*({11;10;9;8;7;6;5;4;3;2})),11)))=INT(MID(CONCATENATE(REPT("0",11-LEN(B261)),B261),11,1))),FALSE)</f>
        <v>1</v>
      </c>
    </row>
    <row r="262" spans="1:11" x14ac:dyDescent="0.25">
      <c r="A262" s="176"/>
      <c r="B262" s="171"/>
      <c r="C262" s="174"/>
      <c r="D262" s="174"/>
      <c r="E262" s="174"/>
      <c r="F262" s="177"/>
      <c r="G262" s="174"/>
      <c r="H262" s="174"/>
      <c r="I262" s="174"/>
      <c r="K262" s="66" t="b">
        <f>IF(AND(LEN(CONCATENATE(REPT("0",11-LEN(B262)),B262))=11,SUM(IF(CONCATENATE(REPT("0",11-LEN(B262)),B262)=REPT({1;2;3;4;5;6;7;8;9},11),1,0))=0,SUM(IF(ISNUMBER(VALUE(MID(CONCATENATE(REPT("0",11-LEN(B262)),B262),{1;2;3;4;5;6;7;8;9;10;11},1))),0,1))=0),AND(IF(OR(11-(MOD(SUM(INT(MID(CONCATENATE(REPT("0",11-LEN(B262)),B262),{1;2;3;4;5;6;7;8;9},1))*({10;9;8;7;6;5;4;3;2})),11))=10,11-(MOD(SUM(INT(MID(CONCATENATE(REPT("0",11-LEN(B262)),B262),{1;2;3;4;5;6;7;8;9},1))*({10;9;8;7;6;5;4;3;2})),11))=11),0,11-(MOD(SUM(INT(MID(CONCATENATE(REPT("0",11-LEN(B262)),B262),{1;2;3;4;5;6;7;8;9},1))*({10;9;8;7;6;5;4;3;2})),11)))=INT(MID(CONCATENATE(REPT("0",11-LEN(B262)),B262),10,1)),IF(OR(11-(MOD(SUM(INT(MID(CONCATENATE(REPT("0",11-LEN(B262)),B262),{1;2;3;4;5;6;7;8;9;10},1))*({11;10;9;8;7;6;5;4;3;2})),11))=10,11-(MOD(SUM(INT(MID(CONCATENATE(REPT("0",11-LEN(B262)),B262),{1;2;3;4;5;6;7;8;9;10},1))*({11;10;9;8;7;6;5;4;3;2})),11))=11),0,11-(MOD(SUM(INT(MID(CONCATENATE(REPT("0",11-LEN(B262)),B262),{1;2;3;4;5;6;7;8;9;10},1))*({11;10;9;8;7;6;5;4;3;2})),11)))=INT(MID(CONCATENATE(REPT("0",11-LEN(B262)),B262),11,1))),FALSE)</f>
        <v>1</v>
      </c>
    </row>
    <row r="263" spans="1:11" x14ac:dyDescent="0.25">
      <c r="A263" s="176"/>
      <c r="B263" s="171"/>
      <c r="C263" s="174"/>
      <c r="D263" s="174"/>
      <c r="E263" s="174"/>
      <c r="F263" s="177"/>
      <c r="G263" s="174"/>
      <c r="H263" s="174"/>
      <c r="I263" s="174"/>
      <c r="K263" s="66" t="b">
        <f>IF(AND(LEN(CONCATENATE(REPT("0",11-LEN(B263)),B263))=11,SUM(IF(CONCATENATE(REPT("0",11-LEN(B263)),B263)=REPT({1;2;3;4;5;6;7;8;9},11),1,0))=0,SUM(IF(ISNUMBER(VALUE(MID(CONCATENATE(REPT("0",11-LEN(B263)),B263),{1;2;3;4;5;6;7;8;9;10;11},1))),0,1))=0),AND(IF(OR(11-(MOD(SUM(INT(MID(CONCATENATE(REPT("0",11-LEN(B263)),B263),{1;2;3;4;5;6;7;8;9},1))*({10;9;8;7;6;5;4;3;2})),11))=10,11-(MOD(SUM(INT(MID(CONCATENATE(REPT("0",11-LEN(B263)),B263),{1;2;3;4;5;6;7;8;9},1))*({10;9;8;7;6;5;4;3;2})),11))=11),0,11-(MOD(SUM(INT(MID(CONCATENATE(REPT("0",11-LEN(B263)),B263),{1;2;3;4;5;6;7;8;9},1))*({10;9;8;7;6;5;4;3;2})),11)))=INT(MID(CONCATENATE(REPT("0",11-LEN(B263)),B263),10,1)),IF(OR(11-(MOD(SUM(INT(MID(CONCATENATE(REPT("0",11-LEN(B263)),B263),{1;2;3;4;5;6;7;8;9;10},1))*({11;10;9;8;7;6;5;4;3;2})),11))=10,11-(MOD(SUM(INT(MID(CONCATENATE(REPT("0",11-LEN(B263)),B263),{1;2;3;4;5;6;7;8;9;10},1))*({11;10;9;8;7;6;5;4;3;2})),11))=11),0,11-(MOD(SUM(INT(MID(CONCATENATE(REPT("0",11-LEN(B263)),B263),{1;2;3;4;5;6;7;8;9;10},1))*({11;10;9;8;7;6;5;4;3;2})),11)))=INT(MID(CONCATENATE(REPT("0",11-LEN(B263)),B263),11,1))),FALSE)</f>
        <v>1</v>
      </c>
    </row>
    <row r="264" spans="1:11" x14ac:dyDescent="0.25">
      <c r="A264" s="176"/>
      <c r="B264" s="171"/>
      <c r="C264" s="174"/>
      <c r="D264" s="174"/>
      <c r="E264" s="174"/>
      <c r="F264" s="177"/>
      <c r="G264" s="174"/>
      <c r="H264" s="174"/>
      <c r="I264" s="174"/>
      <c r="K264" s="66" t="b">
        <f>IF(AND(LEN(CONCATENATE(REPT("0",11-LEN(B264)),B264))=11,SUM(IF(CONCATENATE(REPT("0",11-LEN(B264)),B264)=REPT({1;2;3;4;5;6;7;8;9},11),1,0))=0,SUM(IF(ISNUMBER(VALUE(MID(CONCATENATE(REPT("0",11-LEN(B264)),B264),{1;2;3;4;5;6;7;8;9;10;11},1))),0,1))=0),AND(IF(OR(11-(MOD(SUM(INT(MID(CONCATENATE(REPT("0",11-LEN(B264)),B264),{1;2;3;4;5;6;7;8;9},1))*({10;9;8;7;6;5;4;3;2})),11))=10,11-(MOD(SUM(INT(MID(CONCATENATE(REPT("0",11-LEN(B264)),B264),{1;2;3;4;5;6;7;8;9},1))*({10;9;8;7;6;5;4;3;2})),11))=11),0,11-(MOD(SUM(INT(MID(CONCATENATE(REPT("0",11-LEN(B264)),B264),{1;2;3;4;5;6;7;8;9},1))*({10;9;8;7;6;5;4;3;2})),11)))=INT(MID(CONCATENATE(REPT("0",11-LEN(B264)),B264),10,1)),IF(OR(11-(MOD(SUM(INT(MID(CONCATENATE(REPT("0",11-LEN(B264)),B264),{1;2;3;4;5;6;7;8;9;10},1))*({11;10;9;8;7;6;5;4;3;2})),11))=10,11-(MOD(SUM(INT(MID(CONCATENATE(REPT("0",11-LEN(B264)),B264),{1;2;3;4;5;6;7;8;9;10},1))*({11;10;9;8;7;6;5;4;3;2})),11))=11),0,11-(MOD(SUM(INT(MID(CONCATENATE(REPT("0",11-LEN(B264)),B264),{1;2;3;4;5;6;7;8;9;10},1))*({11;10;9;8;7;6;5;4;3;2})),11)))=INT(MID(CONCATENATE(REPT("0",11-LEN(B264)),B264),11,1))),FALSE)</f>
        <v>1</v>
      </c>
    </row>
    <row r="265" spans="1:11" x14ac:dyDescent="0.25">
      <c r="A265" s="176"/>
      <c r="B265" s="171"/>
      <c r="C265" s="174"/>
      <c r="D265" s="174"/>
      <c r="E265" s="174"/>
      <c r="F265" s="177"/>
      <c r="G265" s="174"/>
      <c r="H265" s="174"/>
      <c r="I265" s="174"/>
      <c r="K265" s="66" t="b">
        <f>IF(AND(LEN(CONCATENATE(REPT("0",11-LEN(B265)),B265))=11,SUM(IF(CONCATENATE(REPT("0",11-LEN(B265)),B265)=REPT({1;2;3;4;5;6;7;8;9},11),1,0))=0,SUM(IF(ISNUMBER(VALUE(MID(CONCATENATE(REPT("0",11-LEN(B265)),B265),{1;2;3;4;5;6;7;8;9;10;11},1))),0,1))=0),AND(IF(OR(11-(MOD(SUM(INT(MID(CONCATENATE(REPT("0",11-LEN(B265)),B265),{1;2;3;4;5;6;7;8;9},1))*({10;9;8;7;6;5;4;3;2})),11))=10,11-(MOD(SUM(INT(MID(CONCATENATE(REPT("0",11-LEN(B265)),B265),{1;2;3;4;5;6;7;8;9},1))*({10;9;8;7;6;5;4;3;2})),11))=11),0,11-(MOD(SUM(INT(MID(CONCATENATE(REPT("0",11-LEN(B265)),B265),{1;2;3;4;5;6;7;8;9},1))*({10;9;8;7;6;5;4;3;2})),11)))=INT(MID(CONCATENATE(REPT("0",11-LEN(B265)),B265),10,1)),IF(OR(11-(MOD(SUM(INT(MID(CONCATENATE(REPT("0",11-LEN(B265)),B265),{1;2;3;4;5;6;7;8;9;10},1))*({11;10;9;8;7;6;5;4;3;2})),11))=10,11-(MOD(SUM(INT(MID(CONCATENATE(REPT("0",11-LEN(B265)),B265),{1;2;3;4;5;6;7;8;9;10},1))*({11;10;9;8;7;6;5;4;3;2})),11))=11),0,11-(MOD(SUM(INT(MID(CONCATENATE(REPT("0",11-LEN(B265)),B265),{1;2;3;4;5;6;7;8;9;10},1))*({11;10;9;8;7;6;5;4;3;2})),11)))=INT(MID(CONCATENATE(REPT("0",11-LEN(B265)),B265),11,1))),FALSE)</f>
        <v>1</v>
      </c>
    </row>
    <row r="266" spans="1:11" x14ac:dyDescent="0.25">
      <c r="A266" s="176"/>
      <c r="B266" s="171"/>
      <c r="C266" s="174"/>
      <c r="D266" s="174"/>
      <c r="E266" s="174"/>
      <c r="F266" s="177"/>
      <c r="G266" s="174"/>
      <c r="H266" s="174"/>
      <c r="I266" s="174"/>
      <c r="K266" s="66" t="b">
        <f>IF(AND(LEN(CONCATENATE(REPT("0",11-LEN(B266)),B266))=11,SUM(IF(CONCATENATE(REPT("0",11-LEN(B266)),B266)=REPT({1;2;3;4;5;6;7;8;9},11),1,0))=0,SUM(IF(ISNUMBER(VALUE(MID(CONCATENATE(REPT("0",11-LEN(B266)),B266),{1;2;3;4;5;6;7;8;9;10;11},1))),0,1))=0),AND(IF(OR(11-(MOD(SUM(INT(MID(CONCATENATE(REPT("0",11-LEN(B266)),B266),{1;2;3;4;5;6;7;8;9},1))*({10;9;8;7;6;5;4;3;2})),11))=10,11-(MOD(SUM(INT(MID(CONCATENATE(REPT("0",11-LEN(B266)),B266),{1;2;3;4;5;6;7;8;9},1))*({10;9;8;7;6;5;4;3;2})),11))=11),0,11-(MOD(SUM(INT(MID(CONCATENATE(REPT("0",11-LEN(B266)),B266),{1;2;3;4;5;6;7;8;9},1))*({10;9;8;7;6;5;4;3;2})),11)))=INT(MID(CONCATENATE(REPT("0",11-LEN(B266)),B266),10,1)),IF(OR(11-(MOD(SUM(INT(MID(CONCATENATE(REPT("0",11-LEN(B266)),B266),{1;2;3;4;5;6;7;8;9;10},1))*({11;10;9;8;7;6;5;4;3;2})),11))=10,11-(MOD(SUM(INT(MID(CONCATENATE(REPT("0",11-LEN(B266)),B266),{1;2;3;4;5;6;7;8;9;10},1))*({11;10;9;8;7;6;5;4;3;2})),11))=11),0,11-(MOD(SUM(INT(MID(CONCATENATE(REPT("0",11-LEN(B266)),B266),{1;2;3;4;5;6;7;8;9;10},1))*({11;10;9;8;7;6;5;4;3;2})),11)))=INT(MID(CONCATENATE(REPT("0",11-LEN(B266)),B266),11,1))),FALSE)</f>
        <v>1</v>
      </c>
    </row>
    <row r="267" spans="1:11" x14ac:dyDescent="0.25">
      <c r="A267" s="176"/>
      <c r="B267" s="171"/>
      <c r="C267" s="174"/>
      <c r="D267" s="174"/>
      <c r="E267" s="174"/>
      <c r="F267" s="177"/>
      <c r="G267" s="174"/>
      <c r="H267" s="174"/>
      <c r="I267" s="174"/>
      <c r="K267" s="66" t="b">
        <f>IF(AND(LEN(CONCATENATE(REPT("0",11-LEN(B267)),B267))=11,SUM(IF(CONCATENATE(REPT("0",11-LEN(B267)),B267)=REPT({1;2;3;4;5;6;7;8;9},11),1,0))=0,SUM(IF(ISNUMBER(VALUE(MID(CONCATENATE(REPT("0",11-LEN(B267)),B267),{1;2;3;4;5;6;7;8;9;10;11},1))),0,1))=0),AND(IF(OR(11-(MOD(SUM(INT(MID(CONCATENATE(REPT("0",11-LEN(B267)),B267),{1;2;3;4;5;6;7;8;9},1))*({10;9;8;7;6;5;4;3;2})),11))=10,11-(MOD(SUM(INT(MID(CONCATENATE(REPT("0",11-LEN(B267)),B267),{1;2;3;4;5;6;7;8;9},1))*({10;9;8;7;6;5;4;3;2})),11))=11),0,11-(MOD(SUM(INT(MID(CONCATENATE(REPT("0",11-LEN(B267)),B267),{1;2;3;4;5;6;7;8;9},1))*({10;9;8;7;6;5;4;3;2})),11)))=INT(MID(CONCATENATE(REPT("0",11-LEN(B267)),B267),10,1)),IF(OR(11-(MOD(SUM(INT(MID(CONCATENATE(REPT("0",11-LEN(B267)),B267),{1;2;3;4;5;6;7;8;9;10},1))*({11;10;9;8;7;6;5;4;3;2})),11))=10,11-(MOD(SUM(INT(MID(CONCATENATE(REPT("0",11-LEN(B267)),B267),{1;2;3;4;5;6;7;8;9;10},1))*({11;10;9;8;7;6;5;4;3;2})),11))=11),0,11-(MOD(SUM(INT(MID(CONCATENATE(REPT("0",11-LEN(B267)),B267),{1;2;3;4;5;6;7;8;9;10},1))*({11;10;9;8;7;6;5;4;3;2})),11)))=INT(MID(CONCATENATE(REPT("0",11-LEN(B267)),B267),11,1))),FALSE)</f>
        <v>1</v>
      </c>
    </row>
    <row r="268" spans="1:11" x14ac:dyDescent="0.25">
      <c r="A268" s="176"/>
      <c r="B268" s="171"/>
      <c r="C268" s="174"/>
      <c r="D268" s="174"/>
      <c r="E268" s="174"/>
      <c r="F268" s="177"/>
      <c r="G268" s="174"/>
      <c r="H268" s="174"/>
      <c r="I268" s="174"/>
      <c r="K268" s="66" t="b">
        <f>IF(AND(LEN(CONCATENATE(REPT("0",11-LEN(B268)),B268))=11,SUM(IF(CONCATENATE(REPT("0",11-LEN(B268)),B268)=REPT({1;2;3;4;5;6;7;8;9},11),1,0))=0,SUM(IF(ISNUMBER(VALUE(MID(CONCATENATE(REPT("0",11-LEN(B268)),B268),{1;2;3;4;5;6;7;8;9;10;11},1))),0,1))=0),AND(IF(OR(11-(MOD(SUM(INT(MID(CONCATENATE(REPT("0",11-LEN(B268)),B268),{1;2;3;4;5;6;7;8;9},1))*({10;9;8;7;6;5;4;3;2})),11))=10,11-(MOD(SUM(INT(MID(CONCATENATE(REPT("0",11-LEN(B268)),B268),{1;2;3;4;5;6;7;8;9},1))*({10;9;8;7;6;5;4;3;2})),11))=11),0,11-(MOD(SUM(INT(MID(CONCATENATE(REPT("0",11-LEN(B268)),B268),{1;2;3;4;5;6;7;8;9},1))*({10;9;8;7;6;5;4;3;2})),11)))=INT(MID(CONCATENATE(REPT("0",11-LEN(B268)),B268),10,1)),IF(OR(11-(MOD(SUM(INT(MID(CONCATENATE(REPT("0",11-LEN(B268)),B268),{1;2;3;4;5;6;7;8;9;10},1))*({11;10;9;8;7;6;5;4;3;2})),11))=10,11-(MOD(SUM(INT(MID(CONCATENATE(REPT("0",11-LEN(B268)),B268),{1;2;3;4;5;6;7;8;9;10},1))*({11;10;9;8;7;6;5;4;3;2})),11))=11),0,11-(MOD(SUM(INT(MID(CONCATENATE(REPT("0",11-LEN(B268)),B268),{1;2;3;4;5;6;7;8;9;10},1))*({11;10;9;8;7;6;5;4;3;2})),11)))=INT(MID(CONCATENATE(REPT("0",11-LEN(B268)),B268),11,1))),FALSE)</f>
        <v>1</v>
      </c>
    </row>
    <row r="269" spans="1:11" x14ac:dyDescent="0.25">
      <c r="A269" s="176"/>
      <c r="B269" s="171"/>
      <c r="C269" s="174"/>
      <c r="D269" s="174"/>
      <c r="E269" s="174"/>
      <c r="F269" s="177"/>
      <c r="G269" s="174"/>
      <c r="H269" s="174"/>
      <c r="I269" s="174"/>
      <c r="K269" s="66" t="b">
        <f>IF(AND(LEN(CONCATENATE(REPT("0",11-LEN(B269)),B269))=11,SUM(IF(CONCATENATE(REPT("0",11-LEN(B269)),B269)=REPT({1;2;3;4;5;6;7;8;9},11),1,0))=0,SUM(IF(ISNUMBER(VALUE(MID(CONCATENATE(REPT("0",11-LEN(B269)),B269),{1;2;3;4;5;6;7;8;9;10;11},1))),0,1))=0),AND(IF(OR(11-(MOD(SUM(INT(MID(CONCATENATE(REPT("0",11-LEN(B269)),B269),{1;2;3;4;5;6;7;8;9},1))*({10;9;8;7;6;5;4;3;2})),11))=10,11-(MOD(SUM(INT(MID(CONCATENATE(REPT("0",11-LEN(B269)),B269),{1;2;3;4;5;6;7;8;9},1))*({10;9;8;7;6;5;4;3;2})),11))=11),0,11-(MOD(SUM(INT(MID(CONCATENATE(REPT("0",11-LEN(B269)),B269),{1;2;3;4;5;6;7;8;9},1))*({10;9;8;7;6;5;4;3;2})),11)))=INT(MID(CONCATENATE(REPT("0",11-LEN(B269)),B269),10,1)),IF(OR(11-(MOD(SUM(INT(MID(CONCATENATE(REPT("0",11-LEN(B269)),B269),{1;2;3;4;5;6;7;8;9;10},1))*({11;10;9;8;7;6;5;4;3;2})),11))=10,11-(MOD(SUM(INT(MID(CONCATENATE(REPT("0",11-LEN(B269)),B269),{1;2;3;4;5;6;7;8;9;10},1))*({11;10;9;8;7;6;5;4;3;2})),11))=11),0,11-(MOD(SUM(INT(MID(CONCATENATE(REPT("0",11-LEN(B269)),B269),{1;2;3;4;5;6;7;8;9;10},1))*({11;10;9;8;7;6;5;4;3;2})),11)))=INT(MID(CONCATENATE(REPT("0",11-LEN(B269)),B269),11,1))),FALSE)</f>
        <v>1</v>
      </c>
    </row>
    <row r="270" spans="1:11" x14ac:dyDescent="0.25">
      <c r="A270" s="176"/>
      <c r="B270" s="171"/>
      <c r="C270" s="174"/>
      <c r="D270" s="174"/>
      <c r="E270" s="174"/>
      <c r="F270" s="177"/>
      <c r="G270" s="174"/>
      <c r="H270" s="174"/>
      <c r="I270" s="174"/>
      <c r="K270" s="66" t="b">
        <f>IF(AND(LEN(CONCATENATE(REPT("0",11-LEN(B270)),B270))=11,SUM(IF(CONCATENATE(REPT("0",11-LEN(B270)),B270)=REPT({1;2;3;4;5;6;7;8;9},11),1,0))=0,SUM(IF(ISNUMBER(VALUE(MID(CONCATENATE(REPT("0",11-LEN(B270)),B270),{1;2;3;4;5;6;7;8;9;10;11},1))),0,1))=0),AND(IF(OR(11-(MOD(SUM(INT(MID(CONCATENATE(REPT("0",11-LEN(B270)),B270),{1;2;3;4;5;6;7;8;9},1))*({10;9;8;7;6;5;4;3;2})),11))=10,11-(MOD(SUM(INT(MID(CONCATENATE(REPT("0",11-LEN(B270)),B270),{1;2;3;4;5;6;7;8;9},1))*({10;9;8;7;6;5;4;3;2})),11))=11),0,11-(MOD(SUM(INT(MID(CONCATENATE(REPT("0",11-LEN(B270)),B270),{1;2;3;4;5;6;7;8;9},1))*({10;9;8;7;6;5;4;3;2})),11)))=INT(MID(CONCATENATE(REPT("0",11-LEN(B270)),B270),10,1)),IF(OR(11-(MOD(SUM(INT(MID(CONCATENATE(REPT("0",11-LEN(B270)),B270),{1;2;3;4;5;6;7;8;9;10},1))*({11;10;9;8;7;6;5;4;3;2})),11))=10,11-(MOD(SUM(INT(MID(CONCATENATE(REPT("0",11-LEN(B270)),B270),{1;2;3;4;5;6;7;8;9;10},1))*({11;10;9;8;7;6;5;4;3;2})),11))=11),0,11-(MOD(SUM(INT(MID(CONCATENATE(REPT("0",11-LEN(B270)),B270),{1;2;3;4;5;6;7;8;9;10},1))*({11;10;9;8;7;6;5;4;3;2})),11)))=INT(MID(CONCATENATE(REPT("0",11-LEN(B270)),B270),11,1))),FALSE)</f>
        <v>1</v>
      </c>
    </row>
    <row r="271" spans="1:11" x14ac:dyDescent="0.25">
      <c r="A271" s="176"/>
      <c r="B271" s="171"/>
      <c r="C271" s="174"/>
      <c r="D271" s="174"/>
      <c r="E271" s="174"/>
      <c r="F271" s="177"/>
      <c r="G271" s="174"/>
      <c r="H271" s="174"/>
      <c r="I271" s="174"/>
      <c r="K271" s="66" t="b">
        <f>IF(AND(LEN(CONCATENATE(REPT("0",11-LEN(B271)),B271))=11,SUM(IF(CONCATENATE(REPT("0",11-LEN(B271)),B271)=REPT({1;2;3;4;5;6;7;8;9},11),1,0))=0,SUM(IF(ISNUMBER(VALUE(MID(CONCATENATE(REPT("0",11-LEN(B271)),B271),{1;2;3;4;5;6;7;8;9;10;11},1))),0,1))=0),AND(IF(OR(11-(MOD(SUM(INT(MID(CONCATENATE(REPT("0",11-LEN(B271)),B271),{1;2;3;4;5;6;7;8;9},1))*({10;9;8;7;6;5;4;3;2})),11))=10,11-(MOD(SUM(INT(MID(CONCATENATE(REPT("0",11-LEN(B271)),B271),{1;2;3;4;5;6;7;8;9},1))*({10;9;8;7;6;5;4;3;2})),11))=11),0,11-(MOD(SUM(INT(MID(CONCATENATE(REPT("0",11-LEN(B271)),B271),{1;2;3;4;5;6;7;8;9},1))*({10;9;8;7;6;5;4;3;2})),11)))=INT(MID(CONCATENATE(REPT("0",11-LEN(B271)),B271),10,1)),IF(OR(11-(MOD(SUM(INT(MID(CONCATENATE(REPT("0",11-LEN(B271)),B271),{1;2;3;4;5;6;7;8;9;10},1))*({11;10;9;8;7;6;5;4;3;2})),11))=10,11-(MOD(SUM(INT(MID(CONCATENATE(REPT("0",11-LEN(B271)),B271),{1;2;3;4;5;6;7;8;9;10},1))*({11;10;9;8;7;6;5;4;3;2})),11))=11),0,11-(MOD(SUM(INT(MID(CONCATENATE(REPT("0",11-LEN(B271)),B271),{1;2;3;4;5;6;7;8;9;10},1))*({11;10;9;8;7;6;5;4;3;2})),11)))=INT(MID(CONCATENATE(REPT("0",11-LEN(B271)),B271),11,1))),FALSE)</f>
        <v>1</v>
      </c>
    </row>
    <row r="272" spans="1:11" x14ac:dyDescent="0.25">
      <c r="A272" s="176"/>
      <c r="B272" s="171"/>
      <c r="C272" s="174"/>
      <c r="D272" s="174"/>
      <c r="E272" s="174"/>
      <c r="F272" s="177"/>
      <c r="G272" s="174"/>
      <c r="H272" s="174"/>
      <c r="I272" s="174"/>
      <c r="K272" s="66" t="b">
        <f>IF(AND(LEN(CONCATENATE(REPT("0",11-LEN(B272)),B272))=11,SUM(IF(CONCATENATE(REPT("0",11-LEN(B272)),B272)=REPT({1;2;3;4;5;6;7;8;9},11),1,0))=0,SUM(IF(ISNUMBER(VALUE(MID(CONCATENATE(REPT("0",11-LEN(B272)),B272),{1;2;3;4;5;6;7;8;9;10;11},1))),0,1))=0),AND(IF(OR(11-(MOD(SUM(INT(MID(CONCATENATE(REPT("0",11-LEN(B272)),B272),{1;2;3;4;5;6;7;8;9},1))*({10;9;8;7;6;5;4;3;2})),11))=10,11-(MOD(SUM(INT(MID(CONCATENATE(REPT("0",11-LEN(B272)),B272),{1;2;3;4;5;6;7;8;9},1))*({10;9;8;7;6;5;4;3;2})),11))=11),0,11-(MOD(SUM(INT(MID(CONCATENATE(REPT("0",11-LEN(B272)),B272),{1;2;3;4;5;6;7;8;9},1))*({10;9;8;7;6;5;4;3;2})),11)))=INT(MID(CONCATENATE(REPT("0",11-LEN(B272)),B272),10,1)),IF(OR(11-(MOD(SUM(INT(MID(CONCATENATE(REPT("0",11-LEN(B272)),B272),{1;2;3;4;5;6;7;8;9;10},1))*({11;10;9;8;7;6;5;4;3;2})),11))=10,11-(MOD(SUM(INT(MID(CONCATENATE(REPT("0",11-LEN(B272)),B272),{1;2;3;4;5;6;7;8;9;10},1))*({11;10;9;8;7;6;5;4;3;2})),11))=11),0,11-(MOD(SUM(INT(MID(CONCATENATE(REPT("0",11-LEN(B272)),B272),{1;2;3;4;5;6;7;8;9;10},1))*({11;10;9;8;7;6;5;4;3;2})),11)))=INT(MID(CONCATENATE(REPT("0",11-LEN(B272)),B272),11,1))),FALSE)</f>
        <v>1</v>
      </c>
    </row>
    <row r="273" spans="1:11" x14ac:dyDescent="0.25">
      <c r="A273" s="176"/>
      <c r="B273" s="171"/>
      <c r="C273" s="174"/>
      <c r="D273" s="174"/>
      <c r="E273" s="174"/>
      <c r="F273" s="177"/>
      <c r="G273" s="174"/>
      <c r="H273" s="174"/>
      <c r="I273" s="174"/>
      <c r="K273" s="66" t="b">
        <f>IF(AND(LEN(CONCATENATE(REPT("0",11-LEN(B273)),B273))=11,SUM(IF(CONCATENATE(REPT("0",11-LEN(B273)),B273)=REPT({1;2;3;4;5;6;7;8;9},11),1,0))=0,SUM(IF(ISNUMBER(VALUE(MID(CONCATENATE(REPT("0",11-LEN(B273)),B273),{1;2;3;4;5;6;7;8;9;10;11},1))),0,1))=0),AND(IF(OR(11-(MOD(SUM(INT(MID(CONCATENATE(REPT("0",11-LEN(B273)),B273),{1;2;3;4;5;6;7;8;9},1))*({10;9;8;7;6;5;4;3;2})),11))=10,11-(MOD(SUM(INT(MID(CONCATENATE(REPT("0",11-LEN(B273)),B273),{1;2;3;4;5;6;7;8;9},1))*({10;9;8;7;6;5;4;3;2})),11))=11),0,11-(MOD(SUM(INT(MID(CONCATENATE(REPT("0",11-LEN(B273)),B273),{1;2;3;4;5;6;7;8;9},1))*({10;9;8;7;6;5;4;3;2})),11)))=INT(MID(CONCATENATE(REPT("0",11-LEN(B273)),B273),10,1)),IF(OR(11-(MOD(SUM(INT(MID(CONCATENATE(REPT("0",11-LEN(B273)),B273),{1;2;3;4;5;6;7;8;9;10},1))*({11;10;9;8;7;6;5;4;3;2})),11))=10,11-(MOD(SUM(INT(MID(CONCATENATE(REPT("0",11-LEN(B273)),B273),{1;2;3;4;5;6;7;8;9;10},1))*({11;10;9;8;7;6;5;4;3;2})),11))=11),0,11-(MOD(SUM(INT(MID(CONCATENATE(REPT("0",11-LEN(B273)),B273),{1;2;3;4;5;6;7;8;9;10},1))*({11;10;9;8;7;6;5;4;3;2})),11)))=INT(MID(CONCATENATE(REPT("0",11-LEN(B273)),B273),11,1))),FALSE)</f>
        <v>1</v>
      </c>
    </row>
    <row r="274" spans="1:11" x14ac:dyDescent="0.25">
      <c r="A274" s="176"/>
      <c r="B274" s="171"/>
      <c r="C274" s="174"/>
      <c r="D274" s="174"/>
      <c r="E274" s="174"/>
      <c r="F274" s="177"/>
      <c r="G274" s="174"/>
      <c r="H274" s="174"/>
      <c r="I274" s="174"/>
      <c r="K274" s="66" t="b">
        <f>IF(AND(LEN(CONCATENATE(REPT("0",11-LEN(B274)),B274))=11,SUM(IF(CONCATENATE(REPT("0",11-LEN(B274)),B274)=REPT({1;2;3;4;5;6;7;8;9},11),1,0))=0,SUM(IF(ISNUMBER(VALUE(MID(CONCATENATE(REPT("0",11-LEN(B274)),B274),{1;2;3;4;5;6;7;8;9;10;11},1))),0,1))=0),AND(IF(OR(11-(MOD(SUM(INT(MID(CONCATENATE(REPT("0",11-LEN(B274)),B274),{1;2;3;4;5;6;7;8;9},1))*({10;9;8;7;6;5;4;3;2})),11))=10,11-(MOD(SUM(INT(MID(CONCATENATE(REPT("0",11-LEN(B274)),B274),{1;2;3;4;5;6;7;8;9},1))*({10;9;8;7;6;5;4;3;2})),11))=11),0,11-(MOD(SUM(INT(MID(CONCATENATE(REPT("0",11-LEN(B274)),B274),{1;2;3;4;5;6;7;8;9},1))*({10;9;8;7;6;5;4;3;2})),11)))=INT(MID(CONCATENATE(REPT("0",11-LEN(B274)),B274),10,1)),IF(OR(11-(MOD(SUM(INT(MID(CONCATENATE(REPT("0",11-LEN(B274)),B274),{1;2;3;4;5;6;7;8;9;10},1))*({11;10;9;8;7;6;5;4;3;2})),11))=10,11-(MOD(SUM(INT(MID(CONCATENATE(REPT("0",11-LEN(B274)),B274),{1;2;3;4;5;6;7;8;9;10},1))*({11;10;9;8;7;6;5;4;3;2})),11))=11),0,11-(MOD(SUM(INT(MID(CONCATENATE(REPT("0",11-LEN(B274)),B274),{1;2;3;4;5;6;7;8;9;10},1))*({11;10;9;8;7;6;5;4;3;2})),11)))=INT(MID(CONCATENATE(REPT("0",11-LEN(B274)),B274),11,1))),FALSE)</f>
        <v>1</v>
      </c>
    </row>
    <row r="275" spans="1:11" x14ac:dyDescent="0.25">
      <c r="A275" s="176"/>
      <c r="B275" s="171"/>
      <c r="C275" s="174"/>
      <c r="D275" s="174"/>
      <c r="E275" s="174"/>
      <c r="F275" s="177"/>
      <c r="G275" s="174"/>
      <c r="H275" s="174"/>
      <c r="I275" s="174"/>
      <c r="K275" s="66" t="b">
        <f>IF(AND(LEN(CONCATENATE(REPT("0",11-LEN(B275)),B275))=11,SUM(IF(CONCATENATE(REPT("0",11-LEN(B275)),B275)=REPT({1;2;3;4;5;6;7;8;9},11),1,0))=0,SUM(IF(ISNUMBER(VALUE(MID(CONCATENATE(REPT("0",11-LEN(B275)),B275),{1;2;3;4;5;6;7;8;9;10;11},1))),0,1))=0),AND(IF(OR(11-(MOD(SUM(INT(MID(CONCATENATE(REPT("0",11-LEN(B275)),B275),{1;2;3;4;5;6;7;8;9},1))*({10;9;8;7;6;5;4;3;2})),11))=10,11-(MOD(SUM(INT(MID(CONCATENATE(REPT("0",11-LEN(B275)),B275),{1;2;3;4;5;6;7;8;9},1))*({10;9;8;7;6;5;4;3;2})),11))=11),0,11-(MOD(SUM(INT(MID(CONCATENATE(REPT("0",11-LEN(B275)),B275),{1;2;3;4;5;6;7;8;9},1))*({10;9;8;7;6;5;4;3;2})),11)))=INT(MID(CONCATENATE(REPT("0",11-LEN(B275)),B275),10,1)),IF(OR(11-(MOD(SUM(INT(MID(CONCATENATE(REPT("0",11-LEN(B275)),B275),{1;2;3;4;5;6;7;8;9;10},1))*({11;10;9;8;7;6;5;4;3;2})),11))=10,11-(MOD(SUM(INT(MID(CONCATENATE(REPT("0",11-LEN(B275)),B275),{1;2;3;4;5;6;7;8;9;10},1))*({11;10;9;8;7;6;5;4;3;2})),11))=11),0,11-(MOD(SUM(INT(MID(CONCATENATE(REPT("0",11-LEN(B275)),B275),{1;2;3;4;5;6;7;8;9;10},1))*({11;10;9;8;7;6;5;4;3;2})),11)))=INT(MID(CONCATENATE(REPT("0",11-LEN(B275)),B275),11,1))),FALSE)</f>
        <v>1</v>
      </c>
    </row>
    <row r="276" spans="1:11" x14ac:dyDescent="0.25">
      <c r="A276" s="176"/>
      <c r="B276" s="171"/>
      <c r="C276" s="174"/>
      <c r="D276" s="174"/>
      <c r="E276" s="174"/>
      <c r="F276" s="177"/>
      <c r="G276" s="174"/>
      <c r="H276" s="174"/>
      <c r="I276" s="174"/>
      <c r="K276" s="66" t="b">
        <f>IF(AND(LEN(CONCATENATE(REPT("0",11-LEN(B276)),B276))=11,SUM(IF(CONCATENATE(REPT("0",11-LEN(B276)),B276)=REPT({1;2;3;4;5;6;7;8;9},11),1,0))=0,SUM(IF(ISNUMBER(VALUE(MID(CONCATENATE(REPT("0",11-LEN(B276)),B276),{1;2;3;4;5;6;7;8;9;10;11},1))),0,1))=0),AND(IF(OR(11-(MOD(SUM(INT(MID(CONCATENATE(REPT("0",11-LEN(B276)),B276),{1;2;3;4;5;6;7;8;9},1))*({10;9;8;7;6;5;4;3;2})),11))=10,11-(MOD(SUM(INT(MID(CONCATENATE(REPT("0",11-LEN(B276)),B276),{1;2;3;4;5;6;7;8;9},1))*({10;9;8;7;6;5;4;3;2})),11))=11),0,11-(MOD(SUM(INT(MID(CONCATENATE(REPT("0",11-LEN(B276)),B276),{1;2;3;4;5;6;7;8;9},1))*({10;9;8;7;6;5;4;3;2})),11)))=INT(MID(CONCATENATE(REPT("0",11-LEN(B276)),B276),10,1)),IF(OR(11-(MOD(SUM(INT(MID(CONCATENATE(REPT("0",11-LEN(B276)),B276),{1;2;3;4;5;6;7;8;9;10},1))*({11;10;9;8;7;6;5;4;3;2})),11))=10,11-(MOD(SUM(INT(MID(CONCATENATE(REPT("0",11-LEN(B276)),B276),{1;2;3;4;5;6;7;8;9;10},1))*({11;10;9;8;7;6;5;4;3;2})),11))=11),0,11-(MOD(SUM(INT(MID(CONCATENATE(REPT("0",11-LEN(B276)),B276),{1;2;3;4;5;6;7;8;9;10},1))*({11;10;9;8;7;6;5;4;3;2})),11)))=INT(MID(CONCATENATE(REPT("0",11-LEN(B276)),B276),11,1))),FALSE)</f>
        <v>1</v>
      </c>
    </row>
    <row r="277" spans="1:11" x14ac:dyDescent="0.25">
      <c r="A277" s="176"/>
      <c r="B277" s="171"/>
      <c r="C277" s="174"/>
      <c r="D277" s="174"/>
      <c r="E277" s="174"/>
      <c r="F277" s="177"/>
      <c r="G277" s="174"/>
      <c r="H277" s="174"/>
      <c r="I277" s="174"/>
      <c r="K277" s="66" t="b">
        <f>IF(AND(LEN(CONCATENATE(REPT("0",11-LEN(B277)),B277))=11,SUM(IF(CONCATENATE(REPT("0",11-LEN(B277)),B277)=REPT({1;2;3;4;5;6;7;8;9},11),1,0))=0,SUM(IF(ISNUMBER(VALUE(MID(CONCATENATE(REPT("0",11-LEN(B277)),B277),{1;2;3;4;5;6;7;8;9;10;11},1))),0,1))=0),AND(IF(OR(11-(MOD(SUM(INT(MID(CONCATENATE(REPT("0",11-LEN(B277)),B277),{1;2;3;4;5;6;7;8;9},1))*({10;9;8;7;6;5;4;3;2})),11))=10,11-(MOD(SUM(INT(MID(CONCATENATE(REPT("0",11-LEN(B277)),B277),{1;2;3;4;5;6;7;8;9},1))*({10;9;8;7;6;5;4;3;2})),11))=11),0,11-(MOD(SUM(INT(MID(CONCATENATE(REPT("0",11-LEN(B277)),B277),{1;2;3;4;5;6;7;8;9},1))*({10;9;8;7;6;5;4;3;2})),11)))=INT(MID(CONCATENATE(REPT("0",11-LEN(B277)),B277),10,1)),IF(OR(11-(MOD(SUM(INT(MID(CONCATENATE(REPT("0",11-LEN(B277)),B277),{1;2;3;4;5;6;7;8;9;10},1))*({11;10;9;8;7;6;5;4;3;2})),11))=10,11-(MOD(SUM(INT(MID(CONCATENATE(REPT("0",11-LEN(B277)),B277),{1;2;3;4;5;6;7;8;9;10},1))*({11;10;9;8;7;6;5;4;3;2})),11))=11),0,11-(MOD(SUM(INT(MID(CONCATENATE(REPT("0",11-LEN(B277)),B277),{1;2;3;4;5;6;7;8;9;10},1))*({11;10;9;8;7;6;5;4;3;2})),11)))=INT(MID(CONCATENATE(REPT("0",11-LEN(B277)),B277),11,1))),FALSE)</f>
        <v>1</v>
      </c>
    </row>
    <row r="278" spans="1:11" x14ac:dyDescent="0.25">
      <c r="A278" s="176"/>
      <c r="B278" s="171"/>
      <c r="C278" s="174"/>
      <c r="D278" s="174"/>
      <c r="E278" s="174"/>
      <c r="F278" s="177"/>
      <c r="G278" s="174"/>
      <c r="H278" s="174"/>
      <c r="I278" s="174"/>
      <c r="K278" s="66" t="b">
        <f>IF(AND(LEN(CONCATENATE(REPT("0",11-LEN(B278)),B278))=11,SUM(IF(CONCATENATE(REPT("0",11-LEN(B278)),B278)=REPT({1;2;3;4;5;6;7;8;9},11),1,0))=0,SUM(IF(ISNUMBER(VALUE(MID(CONCATENATE(REPT("0",11-LEN(B278)),B278),{1;2;3;4;5;6;7;8;9;10;11},1))),0,1))=0),AND(IF(OR(11-(MOD(SUM(INT(MID(CONCATENATE(REPT("0",11-LEN(B278)),B278),{1;2;3;4;5;6;7;8;9},1))*({10;9;8;7;6;5;4;3;2})),11))=10,11-(MOD(SUM(INT(MID(CONCATENATE(REPT("0",11-LEN(B278)),B278),{1;2;3;4;5;6;7;8;9},1))*({10;9;8;7;6;5;4;3;2})),11))=11),0,11-(MOD(SUM(INT(MID(CONCATENATE(REPT("0",11-LEN(B278)),B278),{1;2;3;4;5;6;7;8;9},1))*({10;9;8;7;6;5;4;3;2})),11)))=INT(MID(CONCATENATE(REPT("0",11-LEN(B278)),B278),10,1)),IF(OR(11-(MOD(SUM(INT(MID(CONCATENATE(REPT("0",11-LEN(B278)),B278),{1;2;3;4;5;6;7;8;9;10},1))*({11;10;9;8;7;6;5;4;3;2})),11))=10,11-(MOD(SUM(INT(MID(CONCATENATE(REPT("0",11-LEN(B278)),B278),{1;2;3;4;5;6;7;8;9;10},1))*({11;10;9;8;7;6;5;4;3;2})),11))=11),0,11-(MOD(SUM(INT(MID(CONCATENATE(REPT("0",11-LEN(B278)),B278),{1;2;3;4;5;6;7;8;9;10},1))*({11;10;9;8;7;6;5;4;3;2})),11)))=INT(MID(CONCATENATE(REPT("0",11-LEN(B278)),B278),11,1))),FALSE)</f>
        <v>1</v>
      </c>
    </row>
    <row r="279" spans="1:11" x14ac:dyDescent="0.25">
      <c r="A279" s="176"/>
      <c r="B279" s="171"/>
      <c r="C279" s="174"/>
      <c r="D279" s="174"/>
      <c r="E279" s="174"/>
      <c r="F279" s="177"/>
      <c r="G279" s="174"/>
      <c r="H279" s="174"/>
      <c r="I279" s="174"/>
      <c r="K279" s="66" t="b">
        <f>IF(AND(LEN(CONCATENATE(REPT("0",11-LEN(B279)),B279))=11,SUM(IF(CONCATENATE(REPT("0",11-LEN(B279)),B279)=REPT({1;2;3;4;5;6;7;8;9},11),1,0))=0,SUM(IF(ISNUMBER(VALUE(MID(CONCATENATE(REPT("0",11-LEN(B279)),B279),{1;2;3;4;5;6;7;8;9;10;11},1))),0,1))=0),AND(IF(OR(11-(MOD(SUM(INT(MID(CONCATENATE(REPT("0",11-LEN(B279)),B279),{1;2;3;4;5;6;7;8;9},1))*({10;9;8;7;6;5;4;3;2})),11))=10,11-(MOD(SUM(INT(MID(CONCATENATE(REPT("0",11-LEN(B279)),B279),{1;2;3;4;5;6;7;8;9},1))*({10;9;8;7;6;5;4;3;2})),11))=11),0,11-(MOD(SUM(INT(MID(CONCATENATE(REPT("0",11-LEN(B279)),B279),{1;2;3;4;5;6;7;8;9},1))*({10;9;8;7;6;5;4;3;2})),11)))=INT(MID(CONCATENATE(REPT("0",11-LEN(B279)),B279),10,1)),IF(OR(11-(MOD(SUM(INT(MID(CONCATENATE(REPT("0",11-LEN(B279)),B279),{1;2;3;4;5;6;7;8;9;10},1))*({11;10;9;8;7;6;5;4;3;2})),11))=10,11-(MOD(SUM(INT(MID(CONCATENATE(REPT("0",11-LEN(B279)),B279),{1;2;3;4;5;6;7;8;9;10},1))*({11;10;9;8;7;6;5;4;3;2})),11))=11),0,11-(MOD(SUM(INT(MID(CONCATENATE(REPT("0",11-LEN(B279)),B279),{1;2;3;4;5;6;7;8;9;10},1))*({11;10;9;8;7;6;5;4;3;2})),11)))=INT(MID(CONCATENATE(REPT("0",11-LEN(B279)),B279),11,1))),FALSE)</f>
        <v>1</v>
      </c>
    </row>
    <row r="280" spans="1:11" x14ac:dyDescent="0.25">
      <c r="A280" s="176"/>
      <c r="B280" s="171"/>
      <c r="C280" s="174"/>
      <c r="D280" s="174"/>
      <c r="E280" s="174"/>
      <c r="F280" s="177"/>
      <c r="G280" s="174"/>
      <c r="H280" s="174"/>
      <c r="I280" s="174"/>
      <c r="K280" s="66" t="b">
        <f>IF(AND(LEN(CONCATENATE(REPT("0",11-LEN(B280)),B280))=11,SUM(IF(CONCATENATE(REPT("0",11-LEN(B280)),B280)=REPT({1;2;3;4;5;6;7;8;9},11),1,0))=0,SUM(IF(ISNUMBER(VALUE(MID(CONCATENATE(REPT("0",11-LEN(B280)),B280),{1;2;3;4;5;6;7;8;9;10;11},1))),0,1))=0),AND(IF(OR(11-(MOD(SUM(INT(MID(CONCATENATE(REPT("0",11-LEN(B280)),B280),{1;2;3;4;5;6;7;8;9},1))*({10;9;8;7;6;5;4;3;2})),11))=10,11-(MOD(SUM(INT(MID(CONCATENATE(REPT("0",11-LEN(B280)),B280),{1;2;3;4;5;6;7;8;9},1))*({10;9;8;7;6;5;4;3;2})),11))=11),0,11-(MOD(SUM(INT(MID(CONCATENATE(REPT("0",11-LEN(B280)),B280),{1;2;3;4;5;6;7;8;9},1))*({10;9;8;7;6;5;4;3;2})),11)))=INT(MID(CONCATENATE(REPT("0",11-LEN(B280)),B280),10,1)),IF(OR(11-(MOD(SUM(INT(MID(CONCATENATE(REPT("0",11-LEN(B280)),B280),{1;2;3;4;5;6;7;8;9;10},1))*({11;10;9;8;7;6;5;4;3;2})),11))=10,11-(MOD(SUM(INT(MID(CONCATENATE(REPT("0",11-LEN(B280)),B280),{1;2;3;4;5;6;7;8;9;10},1))*({11;10;9;8;7;6;5;4;3;2})),11))=11),0,11-(MOD(SUM(INT(MID(CONCATENATE(REPT("0",11-LEN(B280)),B280),{1;2;3;4;5;6;7;8;9;10},1))*({11;10;9;8;7;6;5;4;3;2})),11)))=INT(MID(CONCATENATE(REPT("0",11-LEN(B280)),B280),11,1))),FALSE)</f>
        <v>1</v>
      </c>
    </row>
    <row r="281" spans="1:11" x14ac:dyDescent="0.25">
      <c r="A281" s="176"/>
      <c r="B281" s="171"/>
      <c r="C281" s="174"/>
      <c r="D281" s="174"/>
      <c r="E281" s="174"/>
      <c r="F281" s="177"/>
      <c r="G281" s="174"/>
      <c r="H281" s="174"/>
      <c r="I281" s="174"/>
      <c r="K281" s="66" t="b">
        <f>IF(AND(LEN(CONCATENATE(REPT("0",11-LEN(B281)),B281))=11,SUM(IF(CONCATENATE(REPT("0",11-LEN(B281)),B281)=REPT({1;2;3;4;5;6;7;8;9},11),1,0))=0,SUM(IF(ISNUMBER(VALUE(MID(CONCATENATE(REPT("0",11-LEN(B281)),B281),{1;2;3;4;5;6;7;8;9;10;11},1))),0,1))=0),AND(IF(OR(11-(MOD(SUM(INT(MID(CONCATENATE(REPT("0",11-LEN(B281)),B281),{1;2;3;4;5;6;7;8;9},1))*({10;9;8;7;6;5;4;3;2})),11))=10,11-(MOD(SUM(INT(MID(CONCATENATE(REPT("0",11-LEN(B281)),B281),{1;2;3;4;5;6;7;8;9},1))*({10;9;8;7;6;5;4;3;2})),11))=11),0,11-(MOD(SUM(INT(MID(CONCATENATE(REPT("0",11-LEN(B281)),B281),{1;2;3;4;5;6;7;8;9},1))*({10;9;8;7;6;5;4;3;2})),11)))=INT(MID(CONCATENATE(REPT("0",11-LEN(B281)),B281),10,1)),IF(OR(11-(MOD(SUM(INT(MID(CONCATENATE(REPT("0",11-LEN(B281)),B281),{1;2;3;4;5;6;7;8;9;10},1))*({11;10;9;8;7;6;5;4;3;2})),11))=10,11-(MOD(SUM(INT(MID(CONCATENATE(REPT("0",11-LEN(B281)),B281),{1;2;3;4;5;6;7;8;9;10},1))*({11;10;9;8;7;6;5;4;3;2})),11))=11),0,11-(MOD(SUM(INT(MID(CONCATENATE(REPT("0",11-LEN(B281)),B281),{1;2;3;4;5;6;7;8;9;10},1))*({11;10;9;8;7;6;5;4;3;2})),11)))=INT(MID(CONCATENATE(REPT("0",11-LEN(B281)),B281),11,1))),FALSE)</f>
        <v>1</v>
      </c>
    </row>
    <row r="282" spans="1:11" x14ac:dyDescent="0.25">
      <c r="A282" s="176"/>
      <c r="B282" s="171"/>
      <c r="C282" s="174"/>
      <c r="D282" s="174"/>
      <c r="E282" s="174"/>
      <c r="F282" s="177"/>
      <c r="G282" s="174"/>
      <c r="H282" s="174"/>
      <c r="I282" s="174"/>
      <c r="K282" s="66" t="b">
        <f>IF(AND(LEN(CONCATENATE(REPT("0",11-LEN(B282)),B282))=11,SUM(IF(CONCATENATE(REPT("0",11-LEN(B282)),B282)=REPT({1;2;3;4;5;6;7;8;9},11),1,0))=0,SUM(IF(ISNUMBER(VALUE(MID(CONCATENATE(REPT("0",11-LEN(B282)),B282),{1;2;3;4;5;6;7;8;9;10;11},1))),0,1))=0),AND(IF(OR(11-(MOD(SUM(INT(MID(CONCATENATE(REPT("0",11-LEN(B282)),B282),{1;2;3;4;5;6;7;8;9},1))*({10;9;8;7;6;5;4;3;2})),11))=10,11-(MOD(SUM(INT(MID(CONCATENATE(REPT("0",11-LEN(B282)),B282),{1;2;3;4;5;6;7;8;9},1))*({10;9;8;7;6;5;4;3;2})),11))=11),0,11-(MOD(SUM(INT(MID(CONCATENATE(REPT("0",11-LEN(B282)),B282),{1;2;3;4;5;6;7;8;9},1))*({10;9;8;7;6;5;4;3;2})),11)))=INT(MID(CONCATENATE(REPT("0",11-LEN(B282)),B282),10,1)),IF(OR(11-(MOD(SUM(INT(MID(CONCATENATE(REPT("0",11-LEN(B282)),B282),{1;2;3;4;5;6;7;8;9;10},1))*({11;10;9;8;7;6;5;4;3;2})),11))=10,11-(MOD(SUM(INT(MID(CONCATENATE(REPT("0",11-LEN(B282)),B282),{1;2;3;4;5;6;7;8;9;10},1))*({11;10;9;8;7;6;5;4;3;2})),11))=11),0,11-(MOD(SUM(INT(MID(CONCATENATE(REPT("0",11-LEN(B282)),B282),{1;2;3;4;5;6;7;8;9;10},1))*({11;10;9;8;7;6;5;4;3;2})),11)))=INT(MID(CONCATENATE(REPT("0",11-LEN(B282)),B282),11,1))),FALSE)</f>
        <v>1</v>
      </c>
    </row>
    <row r="283" spans="1:11" x14ac:dyDescent="0.25">
      <c r="A283" s="176"/>
      <c r="B283" s="171"/>
      <c r="C283" s="174"/>
      <c r="D283" s="174"/>
      <c r="E283" s="174"/>
      <c r="F283" s="177"/>
      <c r="G283" s="174"/>
      <c r="H283" s="174"/>
      <c r="I283" s="174"/>
      <c r="K283" s="66" t="b">
        <f>IF(AND(LEN(CONCATENATE(REPT("0",11-LEN(B283)),B283))=11,SUM(IF(CONCATENATE(REPT("0",11-LEN(B283)),B283)=REPT({1;2;3;4;5;6;7;8;9},11),1,0))=0,SUM(IF(ISNUMBER(VALUE(MID(CONCATENATE(REPT("0",11-LEN(B283)),B283),{1;2;3;4;5;6;7;8;9;10;11},1))),0,1))=0),AND(IF(OR(11-(MOD(SUM(INT(MID(CONCATENATE(REPT("0",11-LEN(B283)),B283),{1;2;3;4;5;6;7;8;9},1))*({10;9;8;7;6;5;4;3;2})),11))=10,11-(MOD(SUM(INT(MID(CONCATENATE(REPT("0",11-LEN(B283)),B283),{1;2;3;4;5;6;7;8;9},1))*({10;9;8;7;6;5;4;3;2})),11))=11),0,11-(MOD(SUM(INT(MID(CONCATENATE(REPT("0",11-LEN(B283)),B283),{1;2;3;4;5;6;7;8;9},1))*({10;9;8;7;6;5;4;3;2})),11)))=INT(MID(CONCATENATE(REPT("0",11-LEN(B283)),B283),10,1)),IF(OR(11-(MOD(SUM(INT(MID(CONCATENATE(REPT("0",11-LEN(B283)),B283),{1;2;3;4;5;6;7;8;9;10},1))*({11;10;9;8;7;6;5;4;3;2})),11))=10,11-(MOD(SUM(INT(MID(CONCATENATE(REPT("0",11-LEN(B283)),B283),{1;2;3;4;5;6;7;8;9;10},1))*({11;10;9;8;7;6;5;4;3;2})),11))=11),0,11-(MOD(SUM(INT(MID(CONCATENATE(REPT("0",11-LEN(B283)),B283),{1;2;3;4;5;6;7;8;9;10},1))*({11;10;9;8;7;6;5;4;3;2})),11)))=INT(MID(CONCATENATE(REPT("0",11-LEN(B283)),B283),11,1))),FALSE)</f>
        <v>1</v>
      </c>
    </row>
    <row r="284" spans="1:11" x14ac:dyDescent="0.25">
      <c r="A284" s="176"/>
      <c r="B284" s="171"/>
      <c r="C284" s="174"/>
      <c r="D284" s="174"/>
      <c r="E284" s="174"/>
      <c r="F284" s="177"/>
      <c r="G284" s="174"/>
      <c r="H284" s="174"/>
      <c r="I284" s="174"/>
      <c r="K284" s="66" t="b">
        <f>IF(AND(LEN(CONCATENATE(REPT("0",11-LEN(B284)),B284))=11,SUM(IF(CONCATENATE(REPT("0",11-LEN(B284)),B284)=REPT({1;2;3;4;5;6;7;8;9},11),1,0))=0,SUM(IF(ISNUMBER(VALUE(MID(CONCATENATE(REPT("0",11-LEN(B284)),B284),{1;2;3;4;5;6;7;8;9;10;11},1))),0,1))=0),AND(IF(OR(11-(MOD(SUM(INT(MID(CONCATENATE(REPT("0",11-LEN(B284)),B284),{1;2;3;4;5;6;7;8;9},1))*({10;9;8;7;6;5;4;3;2})),11))=10,11-(MOD(SUM(INT(MID(CONCATENATE(REPT("0",11-LEN(B284)),B284),{1;2;3;4;5;6;7;8;9},1))*({10;9;8;7;6;5;4;3;2})),11))=11),0,11-(MOD(SUM(INT(MID(CONCATENATE(REPT("0",11-LEN(B284)),B284),{1;2;3;4;5;6;7;8;9},1))*({10;9;8;7;6;5;4;3;2})),11)))=INT(MID(CONCATENATE(REPT("0",11-LEN(B284)),B284),10,1)),IF(OR(11-(MOD(SUM(INT(MID(CONCATENATE(REPT("0",11-LEN(B284)),B284),{1;2;3;4;5;6;7;8;9;10},1))*({11;10;9;8;7;6;5;4;3;2})),11))=10,11-(MOD(SUM(INT(MID(CONCATENATE(REPT("0",11-LEN(B284)),B284),{1;2;3;4;5;6;7;8;9;10},1))*({11;10;9;8;7;6;5;4;3;2})),11))=11),0,11-(MOD(SUM(INT(MID(CONCATENATE(REPT("0",11-LEN(B284)),B284),{1;2;3;4;5;6;7;8;9;10},1))*({11;10;9;8;7;6;5;4;3;2})),11)))=INT(MID(CONCATENATE(REPT("0",11-LEN(B284)),B284),11,1))),FALSE)</f>
        <v>1</v>
      </c>
    </row>
    <row r="285" spans="1:11" x14ac:dyDescent="0.25">
      <c r="A285" s="176"/>
      <c r="B285" s="171"/>
      <c r="C285" s="174"/>
      <c r="D285" s="174"/>
      <c r="E285" s="174"/>
      <c r="F285" s="177"/>
      <c r="G285" s="174"/>
      <c r="H285" s="174"/>
      <c r="I285" s="174"/>
      <c r="K285" s="66" t="b">
        <f>IF(AND(LEN(CONCATENATE(REPT("0",11-LEN(B285)),B285))=11,SUM(IF(CONCATENATE(REPT("0",11-LEN(B285)),B285)=REPT({1;2;3;4;5;6;7;8;9},11),1,0))=0,SUM(IF(ISNUMBER(VALUE(MID(CONCATENATE(REPT("0",11-LEN(B285)),B285),{1;2;3;4;5;6;7;8;9;10;11},1))),0,1))=0),AND(IF(OR(11-(MOD(SUM(INT(MID(CONCATENATE(REPT("0",11-LEN(B285)),B285),{1;2;3;4;5;6;7;8;9},1))*({10;9;8;7;6;5;4;3;2})),11))=10,11-(MOD(SUM(INT(MID(CONCATENATE(REPT("0",11-LEN(B285)),B285),{1;2;3;4;5;6;7;8;9},1))*({10;9;8;7;6;5;4;3;2})),11))=11),0,11-(MOD(SUM(INT(MID(CONCATENATE(REPT("0",11-LEN(B285)),B285),{1;2;3;4;5;6;7;8;9},1))*({10;9;8;7;6;5;4;3;2})),11)))=INT(MID(CONCATENATE(REPT("0",11-LEN(B285)),B285),10,1)),IF(OR(11-(MOD(SUM(INT(MID(CONCATENATE(REPT("0",11-LEN(B285)),B285),{1;2;3;4;5;6;7;8;9;10},1))*({11;10;9;8;7;6;5;4;3;2})),11))=10,11-(MOD(SUM(INT(MID(CONCATENATE(REPT("0",11-LEN(B285)),B285),{1;2;3;4;5;6;7;8;9;10},1))*({11;10;9;8;7;6;5;4;3;2})),11))=11),0,11-(MOD(SUM(INT(MID(CONCATENATE(REPT("0",11-LEN(B285)),B285),{1;2;3;4;5;6;7;8;9;10},1))*({11;10;9;8;7;6;5;4;3;2})),11)))=INT(MID(CONCATENATE(REPT("0",11-LEN(B285)),B285),11,1))),FALSE)</f>
        <v>1</v>
      </c>
    </row>
    <row r="286" spans="1:11" x14ac:dyDescent="0.25">
      <c r="A286" s="176"/>
      <c r="B286" s="171"/>
      <c r="C286" s="174"/>
      <c r="D286" s="174"/>
      <c r="E286" s="174"/>
      <c r="F286" s="177"/>
      <c r="G286" s="174"/>
      <c r="H286" s="174"/>
      <c r="I286" s="174"/>
      <c r="K286" s="66" t="b">
        <f>IF(AND(LEN(CONCATENATE(REPT("0",11-LEN(B286)),B286))=11,SUM(IF(CONCATENATE(REPT("0",11-LEN(B286)),B286)=REPT({1;2;3;4;5;6;7;8;9},11),1,0))=0,SUM(IF(ISNUMBER(VALUE(MID(CONCATENATE(REPT("0",11-LEN(B286)),B286),{1;2;3;4;5;6;7;8;9;10;11},1))),0,1))=0),AND(IF(OR(11-(MOD(SUM(INT(MID(CONCATENATE(REPT("0",11-LEN(B286)),B286),{1;2;3;4;5;6;7;8;9},1))*({10;9;8;7;6;5;4;3;2})),11))=10,11-(MOD(SUM(INT(MID(CONCATENATE(REPT("0",11-LEN(B286)),B286),{1;2;3;4;5;6;7;8;9},1))*({10;9;8;7;6;5;4;3;2})),11))=11),0,11-(MOD(SUM(INT(MID(CONCATENATE(REPT("0",11-LEN(B286)),B286),{1;2;3;4;5;6;7;8;9},1))*({10;9;8;7;6;5;4;3;2})),11)))=INT(MID(CONCATENATE(REPT("0",11-LEN(B286)),B286),10,1)),IF(OR(11-(MOD(SUM(INT(MID(CONCATENATE(REPT("0",11-LEN(B286)),B286),{1;2;3;4;5;6;7;8;9;10},1))*({11;10;9;8;7;6;5;4;3;2})),11))=10,11-(MOD(SUM(INT(MID(CONCATENATE(REPT("0",11-LEN(B286)),B286),{1;2;3;4;5;6;7;8;9;10},1))*({11;10;9;8;7;6;5;4;3;2})),11))=11),0,11-(MOD(SUM(INT(MID(CONCATENATE(REPT("0",11-LEN(B286)),B286),{1;2;3;4;5;6;7;8;9;10},1))*({11;10;9;8;7;6;5;4;3;2})),11)))=INT(MID(CONCATENATE(REPT("0",11-LEN(B286)),B286),11,1))),FALSE)</f>
        <v>1</v>
      </c>
    </row>
    <row r="287" spans="1:11" x14ac:dyDescent="0.25">
      <c r="A287" s="176"/>
      <c r="B287" s="171"/>
      <c r="C287" s="174"/>
      <c r="D287" s="174"/>
      <c r="E287" s="174"/>
      <c r="F287" s="177"/>
      <c r="G287" s="174"/>
      <c r="H287" s="174"/>
      <c r="I287" s="174"/>
      <c r="K287" s="66" t="b">
        <f>IF(AND(LEN(CONCATENATE(REPT("0",11-LEN(B287)),B287))=11,SUM(IF(CONCATENATE(REPT("0",11-LEN(B287)),B287)=REPT({1;2;3;4;5;6;7;8;9},11),1,0))=0,SUM(IF(ISNUMBER(VALUE(MID(CONCATENATE(REPT("0",11-LEN(B287)),B287),{1;2;3;4;5;6;7;8;9;10;11},1))),0,1))=0),AND(IF(OR(11-(MOD(SUM(INT(MID(CONCATENATE(REPT("0",11-LEN(B287)),B287),{1;2;3;4;5;6;7;8;9},1))*({10;9;8;7;6;5;4;3;2})),11))=10,11-(MOD(SUM(INT(MID(CONCATENATE(REPT("0",11-LEN(B287)),B287),{1;2;3;4;5;6;7;8;9},1))*({10;9;8;7;6;5;4;3;2})),11))=11),0,11-(MOD(SUM(INT(MID(CONCATENATE(REPT("0",11-LEN(B287)),B287),{1;2;3;4;5;6;7;8;9},1))*({10;9;8;7;6;5;4;3;2})),11)))=INT(MID(CONCATENATE(REPT("0",11-LEN(B287)),B287),10,1)),IF(OR(11-(MOD(SUM(INT(MID(CONCATENATE(REPT("0",11-LEN(B287)),B287),{1;2;3;4;5;6;7;8;9;10},1))*({11;10;9;8;7;6;5;4;3;2})),11))=10,11-(MOD(SUM(INT(MID(CONCATENATE(REPT("0",11-LEN(B287)),B287),{1;2;3;4;5;6;7;8;9;10},1))*({11;10;9;8;7;6;5;4;3;2})),11))=11),0,11-(MOD(SUM(INT(MID(CONCATENATE(REPT("0",11-LEN(B287)),B287),{1;2;3;4;5;6;7;8;9;10},1))*({11;10;9;8;7;6;5;4;3;2})),11)))=INT(MID(CONCATENATE(REPT("0",11-LEN(B287)),B287),11,1))),FALSE)</f>
        <v>1</v>
      </c>
    </row>
    <row r="288" spans="1:11" x14ac:dyDescent="0.25">
      <c r="A288" s="176"/>
      <c r="B288" s="171"/>
      <c r="C288" s="174"/>
      <c r="D288" s="174"/>
      <c r="E288" s="174"/>
      <c r="F288" s="177"/>
      <c r="G288" s="174"/>
      <c r="H288" s="174"/>
      <c r="I288" s="174"/>
      <c r="K288" s="66" t="b">
        <f>IF(AND(LEN(CONCATENATE(REPT("0",11-LEN(B288)),B288))=11,SUM(IF(CONCATENATE(REPT("0",11-LEN(B288)),B288)=REPT({1;2;3;4;5;6;7;8;9},11),1,0))=0,SUM(IF(ISNUMBER(VALUE(MID(CONCATENATE(REPT("0",11-LEN(B288)),B288),{1;2;3;4;5;6;7;8;9;10;11},1))),0,1))=0),AND(IF(OR(11-(MOD(SUM(INT(MID(CONCATENATE(REPT("0",11-LEN(B288)),B288),{1;2;3;4;5;6;7;8;9},1))*({10;9;8;7;6;5;4;3;2})),11))=10,11-(MOD(SUM(INT(MID(CONCATENATE(REPT("0",11-LEN(B288)),B288),{1;2;3;4;5;6;7;8;9},1))*({10;9;8;7;6;5;4;3;2})),11))=11),0,11-(MOD(SUM(INT(MID(CONCATENATE(REPT("0",11-LEN(B288)),B288),{1;2;3;4;5;6;7;8;9},1))*({10;9;8;7;6;5;4;3;2})),11)))=INT(MID(CONCATENATE(REPT("0",11-LEN(B288)),B288),10,1)),IF(OR(11-(MOD(SUM(INT(MID(CONCATENATE(REPT("0",11-LEN(B288)),B288),{1;2;3;4;5;6;7;8;9;10},1))*({11;10;9;8;7;6;5;4;3;2})),11))=10,11-(MOD(SUM(INT(MID(CONCATENATE(REPT("0",11-LEN(B288)),B288),{1;2;3;4;5;6;7;8;9;10},1))*({11;10;9;8;7;6;5;4;3;2})),11))=11),0,11-(MOD(SUM(INT(MID(CONCATENATE(REPT("0",11-LEN(B288)),B288),{1;2;3;4;5;6;7;8;9;10},1))*({11;10;9;8;7;6;5;4;3;2})),11)))=INT(MID(CONCATENATE(REPT("0",11-LEN(B288)),B288),11,1))),FALSE)</f>
        <v>1</v>
      </c>
    </row>
    <row r="289" spans="1:11" x14ac:dyDescent="0.25">
      <c r="A289" s="176"/>
      <c r="B289" s="171"/>
      <c r="C289" s="174"/>
      <c r="D289" s="174"/>
      <c r="E289" s="174"/>
      <c r="F289" s="177"/>
      <c r="G289" s="174"/>
      <c r="H289" s="174"/>
      <c r="I289" s="174"/>
      <c r="K289" s="66" t="b">
        <f>IF(AND(LEN(CONCATENATE(REPT("0",11-LEN(B289)),B289))=11,SUM(IF(CONCATENATE(REPT("0",11-LEN(B289)),B289)=REPT({1;2;3;4;5;6;7;8;9},11),1,0))=0,SUM(IF(ISNUMBER(VALUE(MID(CONCATENATE(REPT("0",11-LEN(B289)),B289),{1;2;3;4;5;6;7;8;9;10;11},1))),0,1))=0),AND(IF(OR(11-(MOD(SUM(INT(MID(CONCATENATE(REPT("0",11-LEN(B289)),B289),{1;2;3;4;5;6;7;8;9},1))*({10;9;8;7;6;5;4;3;2})),11))=10,11-(MOD(SUM(INT(MID(CONCATENATE(REPT("0",11-LEN(B289)),B289),{1;2;3;4;5;6;7;8;9},1))*({10;9;8;7;6;5;4;3;2})),11))=11),0,11-(MOD(SUM(INT(MID(CONCATENATE(REPT("0",11-LEN(B289)),B289),{1;2;3;4;5;6;7;8;9},1))*({10;9;8;7;6;5;4;3;2})),11)))=INT(MID(CONCATENATE(REPT("0",11-LEN(B289)),B289),10,1)),IF(OR(11-(MOD(SUM(INT(MID(CONCATENATE(REPT("0",11-LEN(B289)),B289),{1;2;3;4;5;6;7;8;9;10},1))*({11;10;9;8;7;6;5;4;3;2})),11))=10,11-(MOD(SUM(INT(MID(CONCATENATE(REPT("0",11-LEN(B289)),B289),{1;2;3;4;5;6;7;8;9;10},1))*({11;10;9;8;7;6;5;4;3;2})),11))=11),0,11-(MOD(SUM(INT(MID(CONCATENATE(REPT("0",11-LEN(B289)),B289),{1;2;3;4;5;6;7;8;9;10},1))*({11;10;9;8;7;6;5;4;3;2})),11)))=INT(MID(CONCATENATE(REPT("0",11-LEN(B289)),B289),11,1))),FALSE)</f>
        <v>1</v>
      </c>
    </row>
    <row r="290" spans="1:11" x14ac:dyDescent="0.25">
      <c r="A290" s="176"/>
      <c r="B290" s="171"/>
      <c r="C290" s="174"/>
      <c r="D290" s="174"/>
      <c r="E290" s="174"/>
      <c r="F290" s="177"/>
      <c r="G290" s="174"/>
      <c r="H290" s="174"/>
      <c r="I290" s="174"/>
      <c r="K290" s="66" t="b">
        <f>IF(AND(LEN(CONCATENATE(REPT("0",11-LEN(B290)),B290))=11,SUM(IF(CONCATENATE(REPT("0",11-LEN(B290)),B290)=REPT({1;2;3;4;5;6;7;8;9},11),1,0))=0,SUM(IF(ISNUMBER(VALUE(MID(CONCATENATE(REPT("0",11-LEN(B290)),B290),{1;2;3;4;5;6;7;8;9;10;11},1))),0,1))=0),AND(IF(OR(11-(MOD(SUM(INT(MID(CONCATENATE(REPT("0",11-LEN(B290)),B290),{1;2;3;4;5;6;7;8;9},1))*({10;9;8;7;6;5;4;3;2})),11))=10,11-(MOD(SUM(INT(MID(CONCATENATE(REPT("0",11-LEN(B290)),B290),{1;2;3;4;5;6;7;8;9},1))*({10;9;8;7;6;5;4;3;2})),11))=11),0,11-(MOD(SUM(INT(MID(CONCATENATE(REPT("0",11-LEN(B290)),B290),{1;2;3;4;5;6;7;8;9},1))*({10;9;8;7;6;5;4;3;2})),11)))=INT(MID(CONCATENATE(REPT("0",11-LEN(B290)),B290),10,1)),IF(OR(11-(MOD(SUM(INT(MID(CONCATENATE(REPT("0",11-LEN(B290)),B290),{1;2;3;4;5;6;7;8;9;10},1))*({11;10;9;8;7;6;5;4;3;2})),11))=10,11-(MOD(SUM(INT(MID(CONCATENATE(REPT("0",11-LEN(B290)),B290),{1;2;3;4;5;6;7;8;9;10},1))*({11;10;9;8;7;6;5;4;3;2})),11))=11),0,11-(MOD(SUM(INT(MID(CONCATENATE(REPT("0",11-LEN(B290)),B290),{1;2;3;4;5;6;7;8;9;10},1))*({11;10;9;8;7;6;5;4;3;2})),11)))=INT(MID(CONCATENATE(REPT("0",11-LEN(B290)),B290),11,1))),FALSE)</f>
        <v>1</v>
      </c>
    </row>
    <row r="291" spans="1:11" x14ac:dyDescent="0.25">
      <c r="A291" s="176"/>
      <c r="B291" s="171"/>
      <c r="C291" s="174"/>
      <c r="D291" s="174"/>
      <c r="E291" s="174"/>
      <c r="F291" s="177"/>
      <c r="G291" s="174"/>
      <c r="H291" s="174"/>
      <c r="I291" s="174"/>
      <c r="K291" s="66" t="b">
        <f>IF(AND(LEN(CONCATENATE(REPT("0",11-LEN(B291)),B291))=11,SUM(IF(CONCATENATE(REPT("0",11-LEN(B291)),B291)=REPT({1;2;3;4;5;6;7;8;9},11),1,0))=0,SUM(IF(ISNUMBER(VALUE(MID(CONCATENATE(REPT("0",11-LEN(B291)),B291),{1;2;3;4;5;6;7;8;9;10;11},1))),0,1))=0),AND(IF(OR(11-(MOD(SUM(INT(MID(CONCATENATE(REPT("0",11-LEN(B291)),B291),{1;2;3;4;5;6;7;8;9},1))*({10;9;8;7;6;5;4;3;2})),11))=10,11-(MOD(SUM(INT(MID(CONCATENATE(REPT("0",11-LEN(B291)),B291),{1;2;3;4;5;6;7;8;9},1))*({10;9;8;7;6;5;4;3;2})),11))=11),0,11-(MOD(SUM(INT(MID(CONCATENATE(REPT("0",11-LEN(B291)),B291),{1;2;3;4;5;6;7;8;9},1))*({10;9;8;7;6;5;4;3;2})),11)))=INT(MID(CONCATENATE(REPT("0",11-LEN(B291)),B291),10,1)),IF(OR(11-(MOD(SUM(INT(MID(CONCATENATE(REPT("0",11-LEN(B291)),B291),{1;2;3;4;5;6;7;8;9;10},1))*({11;10;9;8;7;6;5;4;3;2})),11))=10,11-(MOD(SUM(INT(MID(CONCATENATE(REPT("0",11-LEN(B291)),B291),{1;2;3;4;5;6;7;8;9;10},1))*({11;10;9;8;7;6;5;4;3;2})),11))=11),0,11-(MOD(SUM(INT(MID(CONCATENATE(REPT("0",11-LEN(B291)),B291),{1;2;3;4;5;6;7;8;9;10},1))*({11;10;9;8;7;6;5;4;3;2})),11)))=INT(MID(CONCATENATE(REPT("0",11-LEN(B291)),B291),11,1))),FALSE)</f>
        <v>1</v>
      </c>
    </row>
    <row r="292" spans="1:11" x14ac:dyDescent="0.25">
      <c r="A292" s="176"/>
      <c r="B292" s="171"/>
      <c r="C292" s="174"/>
      <c r="D292" s="174"/>
      <c r="E292" s="174"/>
      <c r="F292" s="177"/>
      <c r="G292" s="174"/>
      <c r="H292" s="174"/>
      <c r="I292" s="174"/>
      <c r="K292" s="66" t="b">
        <f>IF(AND(LEN(CONCATENATE(REPT("0",11-LEN(B292)),B292))=11,SUM(IF(CONCATENATE(REPT("0",11-LEN(B292)),B292)=REPT({1;2;3;4;5;6;7;8;9},11),1,0))=0,SUM(IF(ISNUMBER(VALUE(MID(CONCATENATE(REPT("0",11-LEN(B292)),B292),{1;2;3;4;5;6;7;8;9;10;11},1))),0,1))=0),AND(IF(OR(11-(MOD(SUM(INT(MID(CONCATENATE(REPT("0",11-LEN(B292)),B292),{1;2;3;4;5;6;7;8;9},1))*({10;9;8;7;6;5;4;3;2})),11))=10,11-(MOD(SUM(INT(MID(CONCATENATE(REPT("0",11-LEN(B292)),B292),{1;2;3;4;5;6;7;8;9},1))*({10;9;8;7;6;5;4;3;2})),11))=11),0,11-(MOD(SUM(INT(MID(CONCATENATE(REPT("0",11-LEN(B292)),B292),{1;2;3;4;5;6;7;8;9},1))*({10;9;8;7;6;5;4;3;2})),11)))=INT(MID(CONCATENATE(REPT("0",11-LEN(B292)),B292),10,1)),IF(OR(11-(MOD(SUM(INT(MID(CONCATENATE(REPT("0",11-LEN(B292)),B292),{1;2;3;4;5;6;7;8;9;10},1))*({11;10;9;8;7;6;5;4;3;2})),11))=10,11-(MOD(SUM(INT(MID(CONCATENATE(REPT("0",11-LEN(B292)),B292),{1;2;3;4;5;6;7;8;9;10},1))*({11;10;9;8;7;6;5;4;3;2})),11))=11),0,11-(MOD(SUM(INT(MID(CONCATENATE(REPT("0",11-LEN(B292)),B292),{1;2;3;4;5;6;7;8;9;10},1))*({11;10;9;8;7;6;5;4;3;2})),11)))=INT(MID(CONCATENATE(REPT("0",11-LEN(B292)),B292),11,1))),FALSE)</f>
        <v>1</v>
      </c>
    </row>
    <row r="293" spans="1:11" x14ac:dyDescent="0.25">
      <c r="A293" s="176"/>
      <c r="B293" s="171"/>
      <c r="C293" s="174"/>
      <c r="D293" s="174"/>
      <c r="E293" s="174"/>
      <c r="F293" s="177"/>
      <c r="G293" s="174"/>
      <c r="H293" s="174"/>
      <c r="I293" s="174"/>
      <c r="K293" s="66" t="b">
        <f>IF(AND(LEN(CONCATENATE(REPT("0",11-LEN(B293)),B293))=11,SUM(IF(CONCATENATE(REPT("0",11-LEN(B293)),B293)=REPT({1;2;3;4;5;6;7;8;9},11),1,0))=0,SUM(IF(ISNUMBER(VALUE(MID(CONCATENATE(REPT("0",11-LEN(B293)),B293),{1;2;3;4;5;6;7;8;9;10;11},1))),0,1))=0),AND(IF(OR(11-(MOD(SUM(INT(MID(CONCATENATE(REPT("0",11-LEN(B293)),B293),{1;2;3;4;5;6;7;8;9},1))*({10;9;8;7;6;5;4;3;2})),11))=10,11-(MOD(SUM(INT(MID(CONCATENATE(REPT("0",11-LEN(B293)),B293),{1;2;3;4;5;6;7;8;9},1))*({10;9;8;7;6;5;4;3;2})),11))=11),0,11-(MOD(SUM(INT(MID(CONCATENATE(REPT("0",11-LEN(B293)),B293),{1;2;3;4;5;6;7;8;9},1))*({10;9;8;7;6;5;4;3;2})),11)))=INT(MID(CONCATENATE(REPT("0",11-LEN(B293)),B293),10,1)),IF(OR(11-(MOD(SUM(INT(MID(CONCATENATE(REPT("0",11-LEN(B293)),B293),{1;2;3;4;5;6;7;8;9;10},1))*({11;10;9;8;7;6;5;4;3;2})),11))=10,11-(MOD(SUM(INT(MID(CONCATENATE(REPT("0",11-LEN(B293)),B293),{1;2;3;4;5;6;7;8;9;10},1))*({11;10;9;8;7;6;5;4;3;2})),11))=11),0,11-(MOD(SUM(INT(MID(CONCATENATE(REPT("0",11-LEN(B293)),B293),{1;2;3;4;5;6;7;8;9;10},1))*({11;10;9;8;7;6;5;4;3;2})),11)))=INT(MID(CONCATENATE(REPT("0",11-LEN(B293)),B293),11,1))),FALSE)</f>
        <v>1</v>
      </c>
    </row>
    <row r="294" spans="1:11" x14ac:dyDescent="0.25">
      <c r="A294" s="176"/>
      <c r="B294" s="171"/>
      <c r="C294" s="174"/>
      <c r="D294" s="174"/>
      <c r="E294" s="174"/>
      <c r="F294" s="177"/>
      <c r="G294" s="174"/>
      <c r="H294" s="174"/>
      <c r="I294" s="174"/>
      <c r="K294" s="66" t="b">
        <f>IF(AND(LEN(CONCATENATE(REPT("0",11-LEN(B294)),B294))=11,SUM(IF(CONCATENATE(REPT("0",11-LEN(B294)),B294)=REPT({1;2;3;4;5;6;7;8;9},11),1,0))=0,SUM(IF(ISNUMBER(VALUE(MID(CONCATENATE(REPT("0",11-LEN(B294)),B294),{1;2;3;4;5;6;7;8;9;10;11},1))),0,1))=0),AND(IF(OR(11-(MOD(SUM(INT(MID(CONCATENATE(REPT("0",11-LEN(B294)),B294),{1;2;3;4;5;6;7;8;9},1))*({10;9;8;7;6;5;4;3;2})),11))=10,11-(MOD(SUM(INT(MID(CONCATENATE(REPT("0",11-LEN(B294)),B294),{1;2;3;4;5;6;7;8;9},1))*({10;9;8;7;6;5;4;3;2})),11))=11),0,11-(MOD(SUM(INT(MID(CONCATENATE(REPT("0",11-LEN(B294)),B294),{1;2;3;4;5;6;7;8;9},1))*({10;9;8;7;6;5;4;3;2})),11)))=INT(MID(CONCATENATE(REPT("0",11-LEN(B294)),B294),10,1)),IF(OR(11-(MOD(SUM(INT(MID(CONCATENATE(REPT("0",11-LEN(B294)),B294),{1;2;3;4;5;6;7;8;9;10},1))*({11;10;9;8;7;6;5;4;3;2})),11))=10,11-(MOD(SUM(INT(MID(CONCATENATE(REPT("0",11-LEN(B294)),B294),{1;2;3;4;5;6;7;8;9;10},1))*({11;10;9;8;7;6;5;4;3;2})),11))=11),0,11-(MOD(SUM(INT(MID(CONCATENATE(REPT("0",11-LEN(B294)),B294),{1;2;3;4;5;6;7;8;9;10},1))*({11;10;9;8;7;6;5;4;3;2})),11)))=INT(MID(CONCATENATE(REPT("0",11-LEN(B294)),B294),11,1))),FALSE)</f>
        <v>1</v>
      </c>
    </row>
    <row r="295" spans="1:11" x14ac:dyDescent="0.25">
      <c r="A295" s="176"/>
      <c r="B295" s="171"/>
      <c r="C295" s="174"/>
      <c r="D295" s="174"/>
      <c r="E295" s="174"/>
      <c r="F295" s="177"/>
      <c r="G295" s="174"/>
      <c r="H295" s="174"/>
      <c r="I295" s="174"/>
      <c r="K295" s="66" t="b">
        <f>IF(AND(LEN(CONCATENATE(REPT("0",11-LEN(B295)),B295))=11,SUM(IF(CONCATENATE(REPT("0",11-LEN(B295)),B295)=REPT({1;2;3;4;5;6;7;8;9},11),1,0))=0,SUM(IF(ISNUMBER(VALUE(MID(CONCATENATE(REPT("0",11-LEN(B295)),B295),{1;2;3;4;5;6;7;8;9;10;11},1))),0,1))=0),AND(IF(OR(11-(MOD(SUM(INT(MID(CONCATENATE(REPT("0",11-LEN(B295)),B295),{1;2;3;4;5;6;7;8;9},1))*({10;9;8;7;6;5;4;3;2})),11))=10,11-(MOD(SUM(INT(MID(CONCATENATE(REPT("0",11-LEN(B295)),B295),{1;2;3;4;5;6;7;8;9},1))*({10;9;8;7;6;5;4;3;2})),11))=11),0,11-(MOD(SUM(INT(MID(CONCATENATE(REPT("0",11-LEN(B295)),B295),{1;2;3;4;5;6;7;8;9},1))*({10;9;8;7;6;5;4;3;2})),11)))=INT(MID(CONCATENATE(REPT("0",11-LEN(B295)),B295),10,1)),IF(OR(11-(MOD(SUM(INT(MID(CONCATENATE(REPT("0",11-LEN(B295)),B295),{1;2;3;4;5;6;7;8;9;10},1))*({11;10;9;8;7;6;5;4;3;2})),11))=10,11-(MOD(SUM(INT(MID(CONCATENATE(REPT("0",11-LEN(B295)),B295),{1;2;3;4;5;6;7;8;9;10},1))*({11;10;9;8;7;6;5;4;3;2})),11))=11),0,11-(MOD(SUM(INT(MID(CONCATENATE(REPT("0",11-LEN(B295)),B295),{1;2;3;4;5;6;7;8;9;10},1))*({11;10;9;8;7;6;5;4;3;2})),11)))=INT(MID(CONCATENATE(REPT("0",11-LEN(B295)),B295),11,1))),FALSE)</f>
        <v>1</v>
      </c>
    </row>
    <row r="296" spans="1:11" x14ac:dyDescent="0.25">
      <c r="A296" s="176"/>
      <c r="B296" s="171"/>
      <c r="C296" s="174"/>
      <c r="D296" s="174"/>
      <c r="E296" s="174"/>
      <c r="F296" s="177"/>
      <c r="G296" s="174"/>
      <c r="H296" s="174"/>
      <c r="I296" s="174"/>
      <c r="K296" s="66" t="b">
        <f>IF(AND(LEN(CONCATENATE(REPT("0",11-LEN(B296)),B296))=11,SUM(IF(CONCATENATE(REPT("0",11-LEN(B296)),B296)=REPT({1;2;3;4;5;6;7;8;9},11),1,0))=0,SUM(IF(ISNUMBER(VALUE(MID(CONCATENATE(REPT("0",11-LEN(B296)),B296),{1;2;3;4;5;6;7;8;9;10;11},1))),0,1))=0),AND(IF(OR(11-(MOD(SUM(INT(MID(CONCATENATE(REPT("0",11-LEN(B296)),B296),{1;2;3;4;5;6;7;8;9},1))*({10;9;8;7;6;5;4;3;2})),11))=10,11-(MOD(SUM(INT(MID(CONCATENATE(REPT("0",11-LEN(B296)),B296),{1;2;3;4;5;6;7;8;9},1))*({10;9;8;7;6;5;4;3;2})),11))=11),0,11-(MOD(SUM(INT(MID(CONCATENATE(REPT("0",11-LEN(B296)),B296),{1;2;3;4;5;6;7;8;9},1))*({10;9;8;7;6;5;4;3;2})),11)))=INT(MID(CONCATENATE(REPT("0",11-LEN(B296)),B296),10,1)),IF(OR(11-(MOD(SUM(INT(MID(CONCATENATE(REPT("0",11-LEN(B296)),B296),{1;2;3;4;5;6;7;8;9;10},1))*({11;10;9;8;7;6;5;4;3;2})),11))=10,11-(MOD(SUM(INT(MID(CONCATENATE(REPT("0",11-LEN(B296)),B296),{1;2;3;4;5;6;7;8;9;10},1))*({11;10;9;8;7;6;5;4;3;2})),11))=11),0,11-(MOD(SUM(INT(MID(CONCATENATE(REPT("0",11-LEN(B296)),B296),{1;2;3;4;5;6;7;8;9;10},1))*({11;10;9;8;7;6;5;4;3;2})),11)))=INT(MID(CONCATENATE(REPT("0",11-LEN(B296)),B296),11,1))),FALSE)</f>
        <v>1</v>
      </c>
    </row>
    <row r="297" spans="1:11" x14ac:dyDescent="0.25">
      <c r="A297" s="176"/>
      <c r="B297" s="171"/>
      <c r="C297" s="174"/>
      <c r="D297" s="174"/>
      <c r="E297" s="174"/>
      <c r="F297" s="177"/>
      <c r="G297" s="174"/>
      <c r="H297" s="174"/>
      <c r="I297" s="174"/>
      <c r="K297" s="66" t="b">
        <f>IF(AND(LEN(CONCATENATE(REPT("0",11-LEN(B297)),B297))=11,SUM(IF(CONCATENATE(REPT("0",11-LEN(B297)),B297)=REPT({1;2;3;4;5;6;7;8;9},11),1,0))=0,SUM(IF(ISNUMBER(VALUE(MID(CONCATENATE(REPT("0",11-LEN(B297)),B297),{1;2;3;4;5;6;7;8;9;10;11},1))),0,1))=0),AND(IF(OR(11-(MOD(SUM(INT(MID(CONCATENATE(REPT("0",11-LEN(B297)),B297),{1;2;3;4;5;6;7;8;9},1))*({10;9;8;7;6;5;4;3;2})),11))=10,11-(MOD(SUM(INT(MID(CONCATENATE(REPT("0",11-LEN(B297)),B297),{1;2;3;4;5;6;7;8;9},1))*({10;9;8;7;6;5;4;3;2})),11))=11),0,11-(MOD(SUM(INT(MID(CONCATENATE(REPT("0",11-LEN(B297)),B297),{1;2;3;4;5;6;7;8;9},1))*({10;9;8;7;6;5;4;3;2})),11)))=INT(MID(CONCATENATE(REPT("0",11-LEN(B297)),B297),10,1)),IF(OR(11-(MOD(SUM(INT(MID(CONCATENATE(REPT("0",11-LEN(B297)),B297),{1;2;3;4;5;6;7;8;9;10},1))*({11;10;9;8;7;6;5;4;3;2})),11))=10,11-(MOD(SUM(INT(MID(CONCATENATE(REPT("0",11-LEN(B297)),B297),{1;2;3;4;5;6;7;8;9;10},1))*({11;10;9;8;7;6;5;4;3;2})),11))=11),0,11-(MOD(SUM(INT(MID(CONCATENATE(REPT("0",11-LEN(B297)),B297),{1;2;3;4;5;6;7;8;9;10},1))*({11;10;9;8;7;6;5;4;3;2})),11)))=INT(MID(CONCATENATE(REPT("0",11-LEN(B297)),B297),11,1))),FALSE)</f>
        <v>1</v>
      </c>
    </row>
    <row r="298" spans="1:11" x14ac:dyDescent="0.25">
      <c r="A298" s="176"/>
      <c r="B298" s="171"/>
      <c r="C298" s="174"/>
      <c r="D298" s="174"/>
      <c r="E298" s="174"/>
      <c r="F298" s="177"/>
      <c r="G298" s="174"/>
      <c r="H298" s="174"/>
      <c r="I298" s="174"/>
      <c r="K298" s="66" t="b">
        <f>IF(AND(LEN(CONCATENATE(REPT("0",11-LEN(B298)),B298))=11,SUM(IF(CONCATENATE(REPT("0",11-LEN(B298)),B298)=REPT({1;2;3;4;5;6;7;8;9},11),1,0))=0,SUM(IF(ISNUMBER(VALUE(MID(CONCATENATE(REPT("0",11-LEN(B298)),B298),{1;2;3;4;5;6;7;8;9;10;11},1))),0,1))=0),AND(IF(OR(11-(MOD(SUM(INT(MID(CONCATENATE(REPT("0",11-LEN(B298)),B298),{1;2;3;4;5;6;7;8;9},1))*({10;9;8;7;6;5;4;3;2})),11))=10,11-(MOD(SUM(INT(MID(CONCATENATE(REPT("0",11-LEN(B298)),B298),{1;2;3;4;5;6;7;8;9},1))*({10;9;8;7;6;5;4;3;2})),11))=11),0,11-(MOD(SUM(INT(MID(CONCATENATE(REPT("0",11-LEN(B298)),B298),{1;2;3;4;5;6;7;8;9},1))*({10;9;8;7;6;5;4;3;2})),11)))=INT(MID(CONCATENATE(REPT("0",11-LEN(B298)),B298),10,1)),IF(OR(11-(MOD(SUM(INT(MID(CONCATENATE(REPT("0",11-LEN(B298)),B298),{1;2;3;4;5;6;7;8;9;10},1))*({11;10;9;8;7;6;5;4;3;2})),11))=10,11-(MOD(SUM(INT(MID(CONCATENATE(REPT("0",11-LEN(B298)),B298),{1;2;3;4;5;6;7;8;9;10},1))*({11;10;9;8;7;6;5;4;3;2})),11))=11),0,11-(MOD(SUM(INT(MID(CONCATENATE(REPT("0",11-LEN(B298)),B298),{1;2;3;4;5;6;7;8;9;10},1))*({11;10;9;8;7;6;5;4;3;2})),11)))=INT(MID(CONCATENATE(REPT("0",11-LEN(B298)),B298),11,1))),FALSE)</f>
        <v>1</v>
      </c>
    </row>
    <row r="299" spans="1:11" x14ac:dyDescent="0.25">
      <c r="A299" s="176"/>
      <c r="B299" s="171"/>
      <c r="C299" s="174"/>
      <c r="D299" s="174"/>
      <c r="E299" s="174"/>
      <c r="F299" s="177"/>
      <c r="G299" s="174"/>
      <c r="H299" s="174"/>
      <c r="I299" s="174"/>
      <c r="K299" s="66" t="b">
        <f>IF(AND(LEN(CONCATENATE(REPT("0",11-LEN(B299)),B299))=11,SUM(IF(CONCATENATE(REPT("0",11-LEN(B299)),B299)=REPT({1;2;3;4;5;6;7;8;9},11),1,0))=0,SUM(IF(ISNUMBER(VALUE(MID(CONCATENATE(REPT("0",11-LEN(B299)),B299),{1;2;3;4;5;6;7;8;9;10;11},1))),0,1))=0),AND(IF(OR(11-(MOD(SUM(INT(MID(CONCATENATE(REPT("0",11-LEN(B299)),B299),{1;2;3;4;5;6;7;8;9},1))*({10;9;8;7;6;5;4;3;2})),11))=10,11-(MOD(SUM(INT(MID(CONCATENATE(REPT("0",11-LEN(B299)),B299),{1;2;3;4;5;6;7;8;9},1))*({10;9;8;7;6;5;4;3;2})),11))=11),0,11-(MOD(SUM(INT(MID(CONCATENATE(REPT("0",11-LEN(B299)),B299),{1;2;3;4;5;6;7;8;9},1))*({10;9;8;7;6;5;4;3;2})),11)))=INT(MID(CONCATENATE(REPT("0",11-LEN(B299)),B299),10,1)),IF(OR(11-(MOD(SUM(INT(MID(CONCATENATE(REPT("0",11-LEN(B299)),B299),{1;2;3;4;5;6;7;8;9;10},1))*({11;10;9;8;7;6;5;4;3;2})),11))=10,11-(MOD(SUM(INT(MID(CONCATENATE(REPT("0",11-LEN(B299)),B299),{1;2;3;4;5;6;7;8;9;10},1))*({11;10;9;8;7;6;5;4;3;2})),11))=11),0,11-(MOD(SUM(INT(MID(CONCATENATE(REPT("0",11-LEN(B299)),B299),{1;2;3;4;5;6;7;8;9;10},1))*({11;10;9;8;7;6;5;4;3;2})),11)))=INT(MID(CONCATENATE(REPT("0",11-LEN(B299)),B299),11,1))),FALSE)</f>
        <v>1</v>
      </c>
    </row>
    <row r="300" spans="1:11" x14ac:dyDescent="0.25">
      <c r="A300" s="176"/>
      <c r="B300" s="171"/>
      <c r="C300" s="174"/>
      <c r="D300" s="174"/>
      <c r="E300" s="174"/>
      <c r="F300" s="177"/>
      <c r="G300" s="174"/>
      <c r="H300" s="174"/>
      <c r="I300" s="174"/>
      <c r="K300" s="66" t="b">
        <f>IF(AND(LEN(CONCATENATE(REPT("0",11-LEN(B300)),B300))=11,SUM(IF(CONCATENATE(REPT("0",11-LEN(B300)),B300)=REPT({1;2;3;4;5;6;7;8;9},11),1,0))=0,SUM(IF(ISNUMBER(VALUE(MID(CONCATENATE(REPT("0",11-LEN(B300)),B300),{1;2;3;4;5;6;7;8;9;10;11},1))),0,1))=0),AND(IF(OR(11-(MOD(SUM(INT(MID(CONCATENATE(REPT("0",11-LEN(B300)),B300),{1;2;3;4;5;6;7;8;9},1))*({10;9;8;7;6;5;4;3;2})),11))=10,11-(MOD(SUM(INT(MID(CONCATENATE(REPT("0",11-LEN(B300)),B300),{1;2;3;4;5;6;7;8;9},1))*({10;9;8;7;6;5;4;3;2})),11))=11),0,11-(MOD(SUM(INT(MID(CONCATENATE(REPT("0",11-LEN(B300)),B300),{1;2;3;4;5;6;7;8;9},1))*({10;9;8;7;6;5;4;3;2})),11)))=INT(MID(CONCATENATE(REPT("0",11-LEN(B300)),B300),10,1)),IF(OR(11-(MOD(SUM(INT(MID(CONCATENATE(REPT("0",11-LEN(B300)),B300),{1;2;3;4;5;6;7;8;9;10},1))*({11;10;9;8;7;6;5;4;3;2})),11))=10,11-(MOD(SUM(INT(MID(CONCATENATE(REPT("0",11-LEN(B300)),B300),{1;2;3;4;5;6;7;8;9;10},1))*({11;10;9;8;7;6;5;4;3;2})),11))=11),0,11-(MOD(SUM(INT(MID(CONCATENATE(REPT("0",11-LEN(B300)),B300),{1;2;3;4;5;6;7;8;9;10},1))*({11;10;9;8;7;6;5;4;3;2})),11)))=INT(MID(CONCATENATE(REPT("0",11-LEN(B300)),B300),11,1))),FALSE)</f>
        <v>1</v>
      </c>
    </row>
    <row r="301" spans="1:11" x14ac:dyDescent="0.25">
      <c r="A301" s="176"/>
      <c r="B301" s="171"/>
      <c r="C301" s="174"/>
      <c r="D301" s="174"/>
      <c r="E301" s="174"/>
      <c r="F301" s="177"/>
      <c r="G301" s="174"/>
      <c r="H301" s="174"/>
      <c r="I301" s="174"/>
      <c r="K301" s="66" t="b">
        <f>IF(AND(LEN(CONCATENATE(REPT("0",11-LEN(B301)),B301))=11,SUM(IF(CONCATENATE(REPT("0",11-LEN(B301)),B301)=REPT({1;2;3;4;5;6;7;8;9},11),1,0))=0,SUM(IF(ISNUMBER(VALUE(MID(CONCATENATE(REPT("0",11-LEN(B301)),B301),{1;2;3;4;5;6;7;8;9;10;11},1))),0,1))=0),AND(IF(OR(11-(MOD(SUM(INT(MID(CONCATENATE(REPT("0",11-LEN(B301)),B301),{1;2;3;4;5;6;7;8;9},1))*({10;9;8;7;6;5;4;3;2})),11))=10,11-(MOD(SUM(INT(MID(CONCATENATE(REPT("0",11-LEN(B301)),B301),{1;2;3;4;5;6;7;8;9},1))*({10;9;8;7;6;5;4;3;2})),11))=11),0,11-(MOD(SUM(INT(MID(CONCATENATE(REPT("0",11-LEN(B301)),B301),{1;2;3;4;5;6;7;8;9},1))*({10;9;8;7;6;5;4;3;2})),11)))=INT(MID(CONCATENATE(REPT("0",11-LEN(B301)),B301),10,1)),IF(OR(11-(MOD(SUM(INT(MID(CONCATENATE(REPT("0",11-LEN(B301)),B301),{1;2;3;4;5;6;7;8;9;10},1))*({11;10;9;8;7;6;5;4;3;2})),11))=10,11-(MOD(SUM(INT(MID(CONCATENATE(REPT("0",11-LEN(B301)),B301),{1;2;3;4;5;6;7;8;9;10},1))*({11;10;9;8;7;6;5;4;3;2})),11))=11),0,11-(MOD(SUM(INT(MID(CONCATENATE(REPT("0",11-LEN(B301)),B301),{1;2;3;4;5;6;7;8;9;10},1))*({11;10;9;8;7;6;5;4;3;2})),11)))=INT(MID(CONCATENATE(REPT("0",11-LEN(B301)),B301),11,1))),FALSE)</f>
        <v>1</v>
      </c>
    </row>
    <row r="302" spans="1:11" x14ac:dyDescent="0.25">
      <c r="A302" s="176"/>
      <c r="B302" s="171"/>
      <c r="C302" s="174"/>
      <c r="D302" s="174"/>
      <c r="E302" s="174"/>
      <c r="F302" s="177"/>
      <c r="G302" s="174"/>
      <c r="H302" s="174"/>
      <c r="I302" s="174"/>
      <c r="K302" s="66" t="b">
        <f>IF(AND(LEN(CONCATENATE(REPT("0",11-LEN(B302)),B302))=11,SUM(IF(CONCATENATE(REPT("0",11-LEN(B302)),B302)=REPT({1;2;3;4;5;6;7;8;9},11),1,0))=0,SUM(IF(ISNUMBER(VALUE(MID(CONCATENATE(REPT("0",11-LEN(B302)),B302),{1;2;3;4;5;6;7;8;9;10;11},1))),0,1))=0),AND(IF(OR(11-(MOD(SUM(INT(MID(CONCATENATE(REPT("0",11-LEN(B302)),B302),{1;2;3;4;5;6;7;8;9},1))*({10;9;8;7;6;5;4;3;2})),11))=10,11-(MOD(SUM(INT(MID(CONCATENATE(REPT("0",11-LEN(B302)),B302),{1;2;3;4;5;6;7;8;9},1))*({10;9;8;7;6;5;4;3;2})),11))=11),0,11-(MOD(SUM(INT(MID(CONCATENATE(REPT("0",11-LEN(B302)),B302),{1;2;3;4;5;6;7;8;9},1))*({10;9;8;7;6;5;4;3;2})),11)))=INT(MID(CONCATENATE(REPT("0",11-LEN(B302)),B302),10,1)),IF(OR(11-(MOD(SUM(INT(MID(CONCATENATE(REPT("0",11-LEN(B302)),B302),{1;2;3;4;5;6;7;8;9;10},1))*({11;10;9;8;7;6;5;4;3;2})),11))=10,11-(MOD(SUM(INT(MID(CONCATENATE(REPT("0",11-LEN(B302)),B302),{1;2;3;4;5;6;7;8;9;10},1))*({11;10;9;8;7;6;5;4;3;2})),11))=11),0,11-(MOD(SUM(INT(MID(CONCATENATE(REPT("0",11-LEN(B302)),B302),{1;2;3;4;5;6;7;8;9;10},1))*({11;10;9;8;7;6;5;4;3;2})),11)))=INT(MID(CONCATENATE(REPT("0",11-LEN(B302)),B302),11,1))),FALSE)</f>
        <v>1</v>
      </c>
    </row>
    <row r="303" spans="1:11" x14ac:dyDescent="0.25">
      <c r="A303" s="176"/>
      <c r="B303" s="171"/>
      <c r="C303" s="174"/>
      <c r="D303" s="174"/>
      <c r="E303" s="174"/>
      <c r="F303" s="177"/>
      <c r="G303" s="174"/>
      <c r="H303" s="174"/>
      <c r="I303" s="174"/>
      <c r="K303" s="66" t="b">
        <f>IF(AND(LEN(CONCATENATE(REPT("0",11-LEN(B303)),B303))=11,SUM(IF(CONCATENATE(REPT("0",11-LEN(B303)),B303)=REPT({1;2;3;4;5;6;7;8;9},11),1,0))=0,SUM(IF(ISNUMBER(VALUE(MID(CONCATENATE(REPT("0",11-LEN(B303)),B303),{1;2;3;4;5;6;7;8;9;10;11},1))),0,1))=0),AND(IF(OR(11-(MOD(SUM(INT(MID(CONCATENATE(REPT("0",11-LEN(B303)),B303),{1;2;3;4;5;6;7;8;9},1))*({10;9;8;7;6;5;4;3;2})),11))=10,11-(MOD(SUM(INT(MID(CONCATENATE(REPT("0",11-LEN(B303)),B303),{1;2;3;4;5;6;7;8;9},1))*({10;9;8;7;6;5;4;3;2})),11))=11),0,11-(MOD(SUM(INT(MID(CONCATENATE(REPT("0",11-LEN(B303)),B303),{1;2;3;4;5;6;7;8;9},1))*({10;9;8;7;6;5;4;3;2})),11)))=INT(MID(CONCATENATE(REPT("0",11-LEN(B303)),B303),10,1)),IF(OR(11-(MOD(SUM(INT(MID(CONCATENATE(REPT("0",11-LEN(B303)),B303),{1;2;3;4;5;6;7;8;9;10},1))*({11;10;9;8;7;6;5;4;3;2})),11))=10,11-(MOD(SUM(INT(MID(CONCATENATE(REPT("0",11-LEN(B303)),B303),{1;2;3;4;5;6;7;8;9;10},1))*({11;10;9;8;7;6;5;4;3;2})),11))=11),0,11-(MOD(SUM(INT(MID(CONCATENATE(REPT("0",11-LEN(B303)),B303),{1;2;3;4;5;6;7;8;9;10},1))*({11;10;9;8;7;6;5;4;3;2})),11)))=INT(MID(CONCATENATE(REPT("0",11-LEN(B303)),B303),11,1))),FALSE)</f>
        <v>1</v>
      </c>
    </row>
    <row r="304" spans="1:11" x14ac:dyDescent="0.25">
      <c r="A304" s="176"/>
      <c r="B304" s="171"/>
      <c r="C304" s="174"/>
      <c r="D304" s="174"/>
      <c r="E304" s="174"/>
      <c r="F304" s="177"/>
      <c r="G304" s="174"/>
      <c r="H304" s="174"/>
      <c r="I304" s="174"/>
      <c r="K304" s="66" t="b">
        <f>IF(AND(LEN(CONCATENATE(REPT("0",11-LEN(B304)),B304))=11,SUM(IF(CONCATENATE(REPT("0",11-LEN(B304)),B304)=REPT({1;2;3;4;5;6;7;8;9},11),1,0))=0,SUM(IF(ISNUMBER(VALUE(MID(CONCATENATE(REPT("0",11-LEN(B304)),B304),{1;2;3;4;5;6;7;8;9;10;11},1))),0,1))=0),AND(IF(OR(11-(MOD(SUM(INT(MID(CONCATENATE(REPT("0",11-LEN(B304)),B304),{1;2;3;4;5;6;7;8;9},1))*({10;9;8;7;6;5;4;3;2})),11))=10,11-(MOD(SUM(INT(MID(CONCATENATE(REPT("0",11-LEN(B304)),B304),{1;2;3;4;5;6;7;8;9},1))*({10;9;8;7;6;5;4;3;2})),11))=11),0,11-(MOD(SUM(INT(MID(CONCATENATE(REPT("0",11-LEN(B304)),B304),{1;2;3;4;5;6;7;8;9},1))*({10;9;8;7;6;5;4;3;2})),11)))=INT(MID(CONCATENATE(REPT("0",11-LEN(B304)),B304),10,1)),IF(OR(11-(MOD(SUM(INT(MID(CONCATENATE(REPT("0",11-LEN(B304)),B304),{1;2;3;4;5;6;7;8;9;10},1))*({11;10;9;8;7;6;5;4;3;2})),11))=10,11-(MOD(SUM(INT(MID(CONCATENATE(REPT("0",11-LEN(B304)),B304),{1;2;3;4;5;6;7;8;9;10},1))*({11;10;9;8;7;6;5;4;3;2})),11))=11),0,11-(MOD(SUM(INT(MID(CONCATENATE(REPT("0",11-LEN(B304)),B304),{1;2;3;4;5;6;7;8;9;10},1))*({11;10;9;8;7;6;5;4;3;2})),11)))=INT(MID(CONCATENATE(REPT("0",11-LEN(B304)),B304),11,1))),FALSE)</f>
        <v>1</v>
      </c>
    </row>
    <row r="305" spans="1:11" x14ac:dyDescent="0.25">
      <c r="A305" s="176"/>
      <c r="B305" s="171"/>
      <c r="C305" s="174"/>
      <c r="D305" s="174"/>
      <c r="E305" s="174"/>
      <c r="F305" s="177"/>
      <c r="G305" s="174"/>
      <c r="H305" s="174"/>
      <c r="I305" s="174"/>
      <c r="K305" s="66" t="b">
        <f>IF(AND(LEN(CONCATENATE(REPT("0",11-LEN(B305)),B305))=11,SUM(IF(CONCATENATE(REPT("0",11-LEN(B305)),B305)=REPT({1;2;3;4;5;6;7;8;9},11),1,0))=0,SUM(IF(ISNUMBER(VALUE(MID(CONCATENATE(REPT("0",11-LEN(B305)),B305),{1;2;3;4;5;6;7;8;9;10;11},1))),0,1))=0),AND(IF(OR(11-(MOD(SUM(INT(MID(CONCATENATE(REPT("0",11-LEN(B305)),B305),{1;2;3;4;5;6;7;8;9},1))*({10;9;8;7;6;5;4;3;2})),11))=10,11-(MOD(SUM(INT(MID(CONCATENATE(REPT("0",11-LEN(B305)),B305),{1;2;3;4;5;6;7;8;9},1))*({10;9;8;7;6;5;4;3;2})),11))=11),0,11-(MOD(SUM(INT(MID(CONCATENATE(REPT("0",11-LEN(B305)),B305),{1;2;3;4;5;6;7;8;9},1))*({10;9;8;7;6;5;4;3;2})),11)))=INT(MID(CONCATENATE(REPT("0",11-LEN(B305)),B305),10,1)),IF(OR(11-(MOD(SUM(INT(MID(CONCATENATE(REPT("0",11-LEN(B305)),B305),{1;2;3;4;5;6;7;8;9;10},1))*({11;10;9;8;7;6;5;4;3;2})),11))=10,11-(MOD(SUM(INT(MID(CONCATENATE(REPT("0",11-LEN(B305)),B305),{1;2;3;4;5;6;7;8;9;10},1))*({11;10;9;8;7;6;5;4;3;2})),11))=11),0,11-(MOD(SUM(INT(MID(CONCATENATE(REPT("0",11-LEN(B305)),B305),{1;2;3;4;5;6;7;8;9;10},1))*({11;10;9;8;7;6;5;4;3;2})),11)))=INT(MID(CONCATENATE(REPT("0",11-LEN(B305)),B305),11,1))),FALSE)</f>
        <v>1</v>
      </c>
    </row>
    <row r="306" spans="1:11" x14ac:dyDescent="0.25">
      <c r="A306" s="176"/>
      <c r="B306" s="171"/>
      <c r="C306" s="174"/>
      <c r="D306" s="174"/>
      <c r="E306" s="174"/>
      <c r="F306" s="177"/>
      <c r="G306" s="174"/>
      <c r="H306" s="174"/>
      <c r="I306" s="174"/>
      <c r="K306" s="66" t="b">
        <f>IF(AND(LEN(CONCATENATE(REPT("0",11-LEN(B306)),B306))=11,SUM(IF(CONCATENATE(REPT("0",11-LEN(B306)),B306)=REPT({1;2;3;4;5;6;7;8;9},11),1,0))=0,SUM(IF(ISNUMBER(VALUE(MID(CONCATENATE(REPT("0",11-LEN(B306)),B306),{1;2;3;4;5;6;7;8;9;10;11},1))),0,1))=0),AND(IF(OR(11-(MOD(SUM(INT(MID(CONCATENATE(REPT("0",11-LEN(B306)),B306),{1;2;3;4;5;6;7;8;9},1))*({10;9;8;7;6;5;4;3;2})),11))=10,11-(MOD(SUM(INT(MID(CONCATENATE(REPT("0",11-LEN(B306)),B306),{1;2;3;4;5;6;7;8;9},1))*({10;9;8;7;6;5;4;3;2})),11))=11),0,11-(MOD(SUM(INT(MID(CONCATENATE(REPT("0",11-LEN(B306)),B306),{1;2;3;4;5;6;7;8;9},1))*({10;9;8;7;6;5;4;3;2})),11)))=INT(MID(CONCATENATE(REPT("0",11-LEN(B306)),B306),10,1)),IF(OR(11-(MOD(SUM(INT(MID(CONCATENATE(REPT("0",11-LEN(B306)),B306),{1;2;3;4;5;6;7;8;9;10},1))*({11;10;9;8;7;6;5;4;3;2})),11))=10,11-(MOD(SUM(INT(MID(CONCATENATE(REPT("0",11-LEN(B306)),B306),{1;2;3;4;5;6;7;8;9;10},1))*({11;10;9;8;7;6;5;4;3;2})),11))=11),0,11-(MOD(SUM(INT(MID(CONCATENATE(REPT("0",11-LEN(B306)),B306),{1;2;3;4;5;6;7;8;9;10},1))*({11;10;9;8;7;6;5;4;3;2})),11)))=INT(MID(CONCATENATE(REPT("0",11-LEN(B306)),B306),11,1))),FALSE)</f>
        <v>1</v>
      </c>
    </row>
    <row r="307" spans="1:11" x14ac:dyDescent="0.25">
      <c r="A307" s="176"/>
      <c r="B307" s="171"/>
      <c r="C307" s="174"/>
      <c r="D307" s="174"/>
      <c r="E307" s="174"/>
      <c r="F307" s="177"/>
      <c r="G307" s="174"/>
      <c r="H307" s="174"/>
      <c r="I307" s="174"/>
      <c r="K307" s="66" t="b">
        <f>IF(AND(LEN(CONCATENATE(REPT("0",11-LEN(B307)),B307))=11,SUM(IF(CONCATENATE(REPT("0",11-LEN(B307)),B307)=REPT({1;2;3;4;5;6;7;8;9},11),1,0))=0,SUM(IF(ISNUMBER(VALUE(MID(CONCATENATE(REPT("0",11-LEN(B307)),B307),{1;2;3;4;5;6;7;8;9;10;11},1))),0,1))=0),AND(IF(OR(11-(MOD(SUM(INT(MID(CONCATENATE(REPT("0",11-LEN(B307)),B307),{1;2;3;4;5;6;7;8;9},1))*({10;9;8;7;6;5;4;3;2})),11))=10,11-(MOD(SUM(INT(MID(CONCATENATE(REPT("0",11-LEN(B307)),B307),{1;2;3;4;5;6;7;8;9},1))*({10;9;8;7;6;5;4;3;2})),11))=11),0,11-(MOD(SUM(INT(MID(CONCATENATE(REPT("0",11-LEN(B307)),B307),{1;2;3;4;5;6;7;8;9},1))*({10;9;8;7;6;5;4;3;2})),11)))=INT(MID(CONCATENATE(REPT("0",11-LEN(B307)),B307),10,1)),IF(OR(11-(MOD(SUM(INT(MID(CONCATENATE(REPT("0",11-LEN(B307)),B307),{1;2;3;4;5;6;7;8;9;10},1))*({11;10;9;8;7;6;5;4;3;2})),11))=10,11-(MOD(SUM(INT(MID(CONCATENATE(REPT("0",11-LEN(B307)),B307),{1;2;3;4;5;6;7;8;9;10},1))*({11;10;9;8;7;6;5;4;3;2})),11))=11),0,11-(MOD(SUM(INT(MID(CONCATENATE(REPT("0",11-LEN(B307)),B307),{1;2;3;4;5;6;7;8;9;10},1))*({11;10;9;8;7;6;5;4;3;2})),11)))=INT(MID(CONCATENATE(REPT("0",11-LEN(B307)),B307),11,1))),FALSE)</f>
        <v>1</v>
      </c>
    </row>
    <row r="308" spans="1:11" x14ac:dyDescent="0.25">
      <c r="A308" s="176"/>
      <c r="B308" s="171"/>
      <c r="C308" s="174"/>
      <c r="D308" s="174"/>
      <c r="E308" s="174"/>
      <c r="F308" s="177"/>
      <c r="G308" s="174"/>
      <c r="H308" s="174"/>
      <c r="I308" s="174"/>
      <c r="K308" s="66" t="b">
        <f>IF(AND(LEN(CONCATENATE(REPT("0",11-LEN(B308)),B308))=11,SUM(IF(CONCATENATE(REPT("0",11-LEN(B308)),B308)=REPT({1;2;3;4;5;6;7;8;9},11),1,0))=0,SUM(IF(ISNUMBER(VALUE(MID(CONCATENATE(REPT("0",11-LEN(B308)),B308),{1;2;3;4;5;6;7;8;9;10;11},1))),0,1))=0),AND(IF(OR(11-(MOD(SUM(INT(MID(CONCATENATE(REPT("0",11-LEN(B308)),B308),{1;2;3;4;5;6;7;8;9},1))*({10;9;8;7;6;5;4;3;2})),11))=10,11-(MOD(SUM(INT(MID(CONCATENATE(REPT("0",11-LEN(B308)),B308),{1;2;3;4;5;6;7;8;9},1))*({10;9;8;7;6;5;4;3;2})),11))=11),0,11-(MOD(SUM(INT(MID(CONCATENATE(REPT("0",11-LEN(B308)),B308),{1;2;3;4;5;6;7;8;9},1))*({10;9;8;7;6;5;4;3;2})),11)))=INT(MID(CONCATENATE(REPT("0",11-LEN(B308)),B308),10,1)),IF(OR(11-(MOD(SUM(INT(MID(CONCATENATE(REPT("0",11-LEN(B308)),B308),{1;2;3;4;5;6;7;8;9;10},1))*({11;10;9;8;7;6;5;4;3;2})),11))=10,11-(MOD(SUM(INT(MID(CONCATENATE(REPT("0",11-LEN(B308)),B308),{1;2;3;4;5;6;7;8;9;10},1))*({11;10;9;8;7;6;5;4;3;2})),11))=11),0,11-(MOD(SUM(INT(MID(CONCATENATE(REPT("0",11-LEN(B308)),B308),{1;2;3;4;5;6;7;8;9;10},1))*({11;10;9;8;7;6;5;4;3;2})),11)))=INT(MID(CONCATENATE(REPT("0",11-LEN(B308)),B308),11,1))),FALSE)</f>
        <v>1</v>
      </c>
    </row>
    <row r="309" spans="1:11" x14ac:dyDescent="0.25">
      <c r="A309" s="176"/>
      <c r="B309" s="171"/>
      <c r="C309" s="174"/>
      <c r="D309" s="174"/>
      <c r="E309" s="174"/>
      <c r="F309" s="177"/>
      <c r="G309" s="174"/>
      <c r="H309" s="174"/>
      <c r="I309" s="174"/>
      <c r="K309" s="66" t="b">
        <f>IF(AND(LEN(CONCATENATE(REPT("0",11-LEN(B309)),B309))=11,SUM(IF(CONCATENATE(REPT("0",11-LEN(B309)),B309)=REPT({1;2;3;4;5;6;7;8;9},11),1,0))=0,SUM(IF(ISNUMBER(VALUE(MID(CONCATENATE(REPT("0",11-LEN(B309)),B309),{1;2;3;4;5;6;7;8;9;10;11},1))),0,1))=0),AND(IF(OR(11-(MOD(SUM(INT(MID(CONCATENATE(REPT("0",11-LEN(B309)),B309),{1;2;3;4;5;6;7;8;9},1))*({10;9;8;7;6;5;4;3;2})),11))=10,11-(MOD(SUM(INT(MID(CONCATENATE(REPT("0",11-LEN(B309)),B309),{1;2;3;4;5;6;7;8;9},1))*({10;9;8;7;6;5;4;3;2})),11))=11),0,11-(MOD(SUM(INT(MID(CONCATENATE(REPT("0",11-LEN(B309)),B309),{1;2;3;4;5;6;7;8;9},1))*({10;9;8;7;6;5;4;3;2})),11)))=INT(MID(CONCATENATE(REPT("0",11-LEN(B309)),B309),10,1)),IF(OR(11-(MOD(SUM(INT(MID(CONCATENATE(REPT("0",11-LEN(B309)),B309),{1;2;3;4;5;6;7;8;9;10},1))*({11;10;9;8;7;6;5;4;3;2})),11))=10,11-(MOD(SUM(INT(MID(CONCATENATE(REPT("0",11-LEN(B309)),B309),{1;2;3;4;5;6;7;8;9;10},1))*({11;10;9;8;7;6;5;4;3;2})),11))=11),0,11-(MOD(SUM(INT(MID(CONCATENATE(REPT("0",11-LEN(B309)),B309),{1;2;3;4;5;6;7;8;9;10},1))*({11;10;9;8;7;6;5;4;3;2})),11)))=INT(MID(CONCATENATE(REPT("0",11-LEN(B309)),B309),11,1))),FALSE)</f>
        <v>1</v>
      </c>
    </row>
    <row r="310" spans="1:11" x14ac:dyDescent="0.25">
      <c r="A310" s="176"/>
      <c r="B310" s="171"/>
      <c r="C310" s="174"/>
      <c r="D310" s="174"/>
      <c r="E310" s="174"/>
      <c r="F310" s="177"/>
      <c r="G310" s="174"/>
      <c r="H310" s="174"/>
      <c r="I310" s="174"/>
      <c r="K310" s="66" t="b">
        <f>IF(AND(LEN(CONCATENATE(REPT("0",11-LEN(B310)),B310))=11,SUM(IF(CONCATENATE(REPT("0",11-LEN(B310)),B310)=REPT({1;2;3;4;5;6;7;8;9},11),1,0))=0,SUM(IF(ISNUMBER(VALUE(MID(CONCATENATE(REPT("0",11-LEN(B310)),B310),{1;2;3;4;5;6;7;8;9;10;11},1))),0,1))=0),AND(IF(OR(11-(MOD(SUM(INT(MID(CONCATENATE(REPT("0",11-LEN(B310)),B310),{1;2;3;4;5;6;7;8;9},1))*({10;9;8;7;6;5;4;3;2})),11))=10,11-(MOD(SUM(INT(MID(CONCATENATE(REPT("0",11-LEN(B310)),B310),{1;2;3;4;5;6;7;8;9},1))*({10;9;8;7;6;5;4;3;2})),11))=11),0,11-(MOD(SUM(INT(MID(CONCATENATE(REPT("0",11-LEN(B310)),B310),{1;2;3;4;5;6;7;8;9},1))*({10;9;8;7;6;5;4;3;2})),11)))=INT(MID(CONCATENATE(REPT("0",11-LEN(B310)),B310),10,1)),IF(OR(11-(MOD(SUM(INT(MID(CONCATENATE(REPT("0",11-LEN(B310)),B310),{1;2;3;4;5;6;7;8;9;10},1))*({11;10;9;8;7;6;5;4;3;2})),11))=10,11-(MOD(SUM(INT(MID(CONCATENATE(REPT("0",11-LEN(B310)),B310),{1;2;3;4;5;6;7;8;9;10},1))*({11;10;9;8;7;6;5;4;3;2})),11))=11),0,11-(MOD(SUM(INT(MID(CONCATENATE(REPT("0",11-LEN(B310)),B310),{1;2;3;4;5;6;7;8;9;10},1))*({11;10;9;8;7;6;5;4;3;2})),11)))=INT(MID(CONCATENATE(REPT("0",11-LEN(B310)),B310),11,1))),FALSE)</f>
        <v>1</v>
      </c>
    </row>
    <row r="311" spans="1:11" x14ac:dyDescent="0.25">
      <c r="A311" s="176"/>
      <c r="B311" s="171"/>
      <c r="C311" s="174"/>
      <c r="D311" s="174"/>
      <c r="E311" s="174"/>
      <c r="F311" s="177"/>
      <c r="G311" s="174"/>
      <c r="H311" s="174"/>
      <c r="I311" s="174"/>
      <c r="K311" s="66" t="b">
        <f>IF(AND(LEN(CONCATENATE(REPT("0",11-LEN(B311)),B311))=11,SUM(IF(CONCATENATE(REPT("0",11-LEN(B311)),B311)=REPT({1;2;3;4;5;6;7;8;9},11),1,0))=0,SUM(IF(ISNUMBER(VALUE(MID(CONCATENATE(REPT("0",11-LEN(B311)),B311),{1;2;3;4;5;6;7;8;9;10;11},1))),0,1))=0),AND(IF(OR(11-(MOD(SUM(INT(MID(CONCATENATE(REPT("0",11-LEN(B311)),B311),{1;2;3;4;5;6;7;8;9},1))*({10;9;8;7;6;5;4;3;2})),11))=10,11-(MOD(SUM(INT(MID(CONCATENATE(REPT("0",11-LEN(B311)),B311),{1;2;3;4;5;6;7;8;9},1))*({10;9;8;7;6;5;4;3;2})),11))=11),0,11-(MOD(SUM(INT(MID(CONCATENATE(REPT("0",11-LEN(B311)),B311),{1;2;3;4;5;6;7;8;9},1))*({10;9;8;7;6;5;4;3;2})),11)))=INT(MID(CONCATENATE(REPT("0",11-LEN(B311)),B311),10,1)),IF(OR(11-(MOD(SUM(INT(MID(CONCATENATE(REPT("0",11-LEN(B311)),B311),{1;2;3;4;5;6;7;8;9;10},1))*({11;10;9;8;7;6;5;4;3;2})),11))=10,11-(MOD(SUM(INT(MID(CONCATENATE(REPT("0",11-LEN(B311)),B311),{1;2;3;4;5;6;7;8;9;10},1))*({11;10;9;8;7;6;5;4;3;2})),11))=11),0,11-(MOD(SUM(INT(MID(CONCATENATE(REPT("0",11-LEN(B311)),B311),{1;2;3;4;5;6;7;8;9;10},1))*({11;10;9;8;7;6;5;4;3;2})),11)))=INT(MID(CONCATENATE(REPT("0",11-LEN(B311)),B311),11,1))),FALSE)</f>
        <v>1</v>
      </c>
    </row>
    <row r="312" spans="1:11" x14ac:dyDescent="0.25">
      <c r="A312" s="176"/>
      <c r="B312" s="171"/>
      <c r="C312" s="174"/>
      <c r="D312" s="174"/>
      <c r="E312" s="174"/>
      <c r="F312" s="177"/>
      <c r="G312" s="174"/>
      <c r="H312" s="174"/>
      <c r="I312" s="174"/>
      <c r="K312" s="66" t="b">
        <f>IF(AND(LEN(CONCATENATE(REPT("0",11-LEN(B312)),B312))=11,SUM(IF(CONCATENATE(REPT("0",11-LEN(B312)),B312)=REPT({1;2;3;4;5;6;7;8;9},11),1,0))=0,SUM(IF(ISNUMBER(VALUE(MID(CONCATENATE(REPT("0",11-LEN(B312)),B312),{1;2;3;4;5;6;7;8;9;10;11},1))),0,1))=0),AND(IF(OR(11-(MOD(SUM(INT(MID(CONCATENATE(REPT("0",11-LEN(B312)),B312),{1;2;3;4;5;6;7;8;9},1))*({10;9;8;7;6;5;4;3;2})),11))=10,11-(MOD(SUM(INT(MID(CONCATENATE(REPT("0",11-LEN(B312)),B312),{1;2;3;4;5;6;7;8;9},1))*({10;9;8;7;6;5;4;3;2})),11))=11),0,11-(MOD(SUM(INT(MID(CONCATENATE(REPT("0",11-LEN(B312)),B312),{1;2;3;4;5;6;7;8;9},1))*({10;9;8;7;6;5;4;3;2})),11)))=INT(MID(CONCATENATE(REPT("0",11-LEN(B312)),B312),10,1)),IF(OR(11-(MOD(SUM(INT(MID(CONCATENATE(REPT("0",11-LEN(B312)),B312),{1;2;3;4;5;6;7;8;9;10},1))*({11;10;9;8;7;6;5;4;3;2})),11))=10,11-(MOD(SUM(INT(MID(CONCATENATE(REPT("0",11-LEN(B312)),B312),{1;2;3;4;5;6;7;8;9;10},1))*({11;10;9;8;7;6;5;4;3;2})),11))=11),0,11-(MOD(SUM(INT(MID(CONCATENATE(REPT("0",11-LEN(B312)),B312),{1;2;3;4;5;6;7;8;9;10},1))*({11;10;9;8;7;6;5;4;3;2})),11)))=INT(MID(CONCATENATE(REPT("0",11-LEN(B312)),B312),11,1))),FALSE)</f>
        <v>1</v>
      </c>
    </row>
    <row r="313" spans="1:11" x14ac:dyDescent="0.25">
      <c r="A313" s="176"/>
      <c r="B313" s="171"/>
      <c r="C313" s="174"/>
      <c r="D313" s="174"/>
      <c r="E313" s="174"/>
      <c r="F313" s="177"/>
      <c r="G313" s="174"/>
      <c r="H313" s="174"/>
      <c r="I313" s="174"/>
      <c r="K313" s="66" t="b">
        <f>IF(AND(LEN(CONCATENATE(REPT("0",11-LEN(B313)),B313))=11,SUM(IF(CONCATENATE(REPT("0",11-LEN(B313)),B313)=REPT({1;2;3;4;5;6;7;8;9},11),1,0))=0,SUM(IF(ISNUMBER(VALUE(MID(CONCATENATE(REPT("0",11-LEN(B313)),B313),{1;2;3;4;5;6;7;8;9;10;11},1))),0,1))=0),AND(IF(OR(11-(MOD(SUM(INT(MID(CONCATENATE(REPT("0",11-LEN(B313)),B313),{1;2;3;4;5;6;7;8;9},1))*({10;9;8;7;6;5;4;3;2})),11))=10,11-(MOD(SUM(INT(MID(CONCATENATE(REPT("0",11-LEN(B313)),B313),{1;2;3;4;5;6;7;8;9},1))*({10;9;8;7;6;5;4;3;2})),11))=11),0,11-(MOD(SUM(INT(MID(CONCATENATE(REPT("0",11-LEN(B313)),B313),{1;2;3;4;5;6;7;8;9},1))*({10;9;8;7;6;5;4;3;2})),11)))=INT(MID(CONCATENATE(REPT("0",11-LEN(B313)),B313),10,1)),IF(OR(11-(MOD(SUM(INT(MID(CONCATENATE(REPT("0",11-LEN(B313)),B313),{1;2;3;4;5;6;7;8;9;10},1))*({11;10;9;8;7;6;5;4;3;2})),11))=10,11-(MOD(SUM(INT(MID(CONCATENATE(REPT("0",11-LEN(B313)),B313),{1;2;3;4;5;6;7;8;9;10},1))*({11;10;9;8;7;6;5;4;3;2})),11))=11),0,11-(MOD(SUM(INT(MID(CONCATENATE(REPT("0",11-LEN(B313)),B313),{1;2;3;4;5;6;7;8;9;10},1))*({11;10;9;8;7;6;5;4;3;2})),11)))=INT(MID(CONCATENATE(REPT("0",11-LEN(B313)),B313),11,1))),FALSE)</f>
        <v>1</v>
      </c>
    </row>
    <row r="314" spans="1:11" x14ac:dyDescent="0.25">
      <c r="A314" s="176"/>
      <c r="B314" s="171"/>
      <c r="C314" s="174"/>
      <c r="D314" s="174"/>
      <c r="E314" s="174"/>
      <c r="F314" s="177"/>
      <c r="G314" s="174"/>
      <c r="H314" s="174"/>
      <c r="I314" s="174"/>
      <c r="K314" s="66" t="b">
        <f>IF(AND(LEN(CONCATENATE(REPT("0",11-LEN(B314)),B314))=11,SUM(IF(CONCATENATE(REPT("0",11-LEN(B314)),B314)=REPT({1;2;3;4;5;6;7;8;9},11),1,0))=0,SUM(IF(ISNUMBER(VALUE(MID(CONCATENATE(REPT("0",11-LEN(B314)),B314),{1;2;3;4;5;6;7;8;9;10;11},1))),0,1))=0),AND(IF(OR(11-(MOD(SUM(INT(MID(CONCATENATE(REPT("0",11-LEN(B314)),B314),{1;2;3;4;5;6;7;8;9},1))*({10;9;8;7;6;5;4;3;2})),11))=10,11-(MOD(SUM(INT(MID(CONCATENATE(REPT("0",11-LEN(B314)),B314),{1;2;3;4;5;6;7;8;9},1))*({10;9;8;7;6;5;4;3;2})),11))=11),0,11-(MOD(SUM(INT(MID(CONCATENATE(REPT("0",11-LEN(B314)),B314),{1;2;3;4;5;6;7;8;9},1))*({10;9;8;7;6;5;4;3;2})),11)))=INT(MID(CONCATENATE(REPT("0",11-LEN(B314)),B314),10,1)),IF(OR(11-(MOD(SUM(INT(MID(CONCATENATE(REPT("0",11-LEN(B314)),B314),{1;2;3;4;5;6;7;8;9;10},1))*({11;10;9;8;7;6;5;4;3;2})),11))=10,11-(MOD(SUM(INT(MID(CONCATENATE(REPT("0",11-LEN(B314)),B314),{1;2;3;4;5;6;7;8;9;10},1))*({11;10;9;8;7;6;5;4;3;2})),11))=11),0,11-(MOD(SUM(INT(MID(CONCATENATE(REPT("0",11-LEN(B314)),B314),{1;2;3;4;5;6;7;8;9;10},1))*({11;10;9;8;7;6;5;4;3;2})),11)))=INT(MID(CONCATENATE(REPT("0",11-LEN(B314)),B314),11,1))),FALSE)</f>
        <v>1</v>
      </c>
    </row>
    <row r="315" spans="1:11" x14ac:dyDescent="0.25">
      <c r="A315" s="176"/>
      <c r="B315" s="171"/>
      <c r="C315" s="174"/>
      <c r="D315" s="174"/>
      <c r="E315" s="174"/>
      <c r="F315" s="177"/>
      <c r="G315" s="174"/>
      <c r="H315" s="174"/>
      <c r="I315" s="174"/>
      <c r="K315" s="66" t="b">
        <f>IF(AND(LEN(CONCATENATE(REPT("0",11-LEN(B315)),B315))=11,SUM(IF(CONCATENATE(REPT("0",11-LEN(B315)),B315)=REPT({1;2;3;4;5;6;7;8;9},11),1,0))=0,SUM(IF(ISNUMBER(VALUE(MID(CONCATENATE(REPT("0",11-LEN(B315)),B315),{1;2;3;4;5;6;7;8;9;10;11},1))),0,1))=0),AND(IF(OR(11-(MOD(SUM(INT(MID(CONCATENATE(REPT("0",11-LEN(B315)),B315),{1;2;3;4;5;6;7;8;9},1))*({10;9;8;7;6;5;4;3;2})),11))=10,11-(MOD(SUM(INT(MID(CONCATENATE(REPT("0",11-LEN(B315)),B315),{1;2;3;4;5;6;7;8;9},1))*({10;9;8;7;6;5;4;3;2})),11))=11),0,11-(MOD(SUM(INT(MID(CONCATENATE(REPT("0",11-LEN(B315)),B315),{1;2;3;4;5;6;7;8;9},1))*({10;9;8;7;6;5;4;3;2})),11)))=INT(MID(CONCATENATE(REPT("0",11-LEN(B315)),B315),10,1)),IF(OR(11-(MOD(SUM(INT(MID(CONCATENATE(REPT("0",11-LEN(B315)),B315),{1;2;3;4;5;6;7;8;9;10},1))*({11;10;9;8;7;6;5;4;3;2})),11))=10,11-(MOD(SUM(INT(MID(CONCATENATE(REPT("0",11-LEN(B315)),B315),{1;2;3;4;5;6;7;8;9;10},1))*({11;10;9;8;7;6;5;4;3;2})),11))=11),0,11-(MOD(SUM(INT(MID(CONCATENATE(REPT("0",11-LEN(B315)),B315),{1;2;3;4;5;6;7;8;9;10},1))*({11;10;9;8;7;6;5;4;3;2})),11)))=INT(MID(CONCATENATE(REPT("0",11-LEN(B315)),B315),11,1))),FALSE)</f>
        <v>1</v>
      </c>
    </row>
    <row r="316" spans="1:11" x14ac:dyDescent="0.25">
      <c r="A316" s="176"/>
      <c r="B316" s="171"/>
      <c r="C316" s="174"/>
      <c r="D316" s="174"/>
      <c r="E316" s="174"/>
      <c r="F316" s="177"/>
      <c r="G316" s="174"/>
      <c r="H316" s="174"/>
      <c r="I316" s="174"/>
      <c r="K316" s="66" t="b">
        <f>IF(AND(LEN(CONCATENATE(REPT("0",11-LEN(B316)),B316))=11,SUM(IF(CONCATENATE(REPT("0",11-LEN(B316)),B316)=REPT({1;2;3;4;5;6;7;8;9},11),1,0))=0,SUM(IF(ISNUMBER(VALUE(MID(CONCATENATE(REPT("0",11-LEN(B316)),B316),{1;2;3;4;5;6;7;8;9;10;11},1))),0,1))=0),AND(IF(OR(11-(MOD(SUM(INT(MID(CONCATENATE(REPT("0",11-LEN(B316)),B316),{1;2;3;4;5;6;7;8;9},1))*({10;9;8;7;6;5;4;3;2})),11))=10,11-(MOD(SUM(INT(MID(CONCATENATE(REPT("0",11-LEN(B316)),B316),{1;2;3;4;5;6;7;8;9},1))*({10;9;8;7;6;5;4;3;2})),11))=11),0,11-(MOD(SUM(INT(MID(CONCATENATE(REPT("0",11-LEN(B316)),B316),{1;2;3;4;5;6;7;8;9},1))*({10;9;8;7;6;5;4;3;2})),11)))=INT(MID(CONCATENATE(REPT("0",11-LEN(B316)),B316),10,1)),IF(OR(11-(MOD(SUM(INT(MID(CONCATENATE(REPT("0",11-LEN(B316)),B316),{1;2;3;4;5;6;7;8;9;10},1))*({11;10;9;8;7;6;5;4;3;2})),11))=10,11-(MOD(SUM(INT(MID(CONCATENATE(REPT("0",11-LEN(B316)),B316),{1;2;3;4;5;6;7;8;9;10},1))*({11;10;9;8;7;6;5;4;3;2})),11))=11),0,11-(MOD(SUM(INT(MID(CONCATENATE(REPT("0",11-LEN(B316)),B316),{1;2;3;4;5;6;7;8;9;10},1))*({11;10;9;8;7;6;5;4;3;2})),11)))=INT(MID(CONCATENATE(REPT("0",11-LEN(B316)),B316),11,1))),FALSE)</f>
        <v>1</v>
      </c>
    </row>
    <row r="317" spans="1:11" x14ac:dyDescent="0.25">
      <c r="A317" s="176"/>
      <c r="B317" s="171"/>
      <c r="C317" s="174"/>
      <c r="D317" s="174"/>
      <c r="E317" s="174"/>
      <c r="F317" s="177"/>
      <c r="G317" s="174"/>
      <c r="H317" s="174"/>
      <c r="I317" s="174"/>
      <c r="K317" s="66" t="b">
        <f>IF(AND(LEN(CONCATENATE(REPT("0",11-LEN(B317)),B317))=11,SUM(IF(CONCATENATE(REPT("0",11-LEN(B317)),B317)=REPT({1;2;3;4;5;6;7;8;9},11),1,0))=0,SUM(IF(ISNUMBER(VALUE(MID(CONCATENATE(REPT("0",11-LEN(B317)),B317),{1;2;3;4;5;6;7;8;9;10;11},1))),0,1))=0),AND(IF(OR(11-(MOD(SUM(INT(MID(CONCATENATE(REPT("0",11-LEN(B317)),B317),{1;2;3;4;5;6;7;8;9},1))*({10;9;8;7;6;5;4;3;2})),11))=10,11-(MOD(SUM(INT(MID(CONCATENATE(REPT("0",11-LEN(B317)),B317),{1;2;3;4;5;6;7;8;9},1))*({10;9;8;7;6;5;4;3;2})),11))=11),0,11-(MOD(SUM(INT(MID(CONCATENATE(REPT("0",11-LEN(B317)),B317),{1;2;3;4;5;6;7;8;9},1))*({10;9;8;7;6;5;4;3;2})),11)))=INT(MID(CONCATENATE(REPT("0",11-LEN(B317)),B317),10,1)),IF(OR(11-(MOD(SUM(INT(MID(CONCATENATE(REPT("0",11-LEN(B317)),B317),{1;2;3;4;5;6;7;8;9;10},1))*({11;10;9;8;7;6;5;4;3;2})),11))=10,11-(MOD(SUM(INT(MID(CONCATENATE(REPT("0",11-LEN(B317)),B317),{1;2;3;4;5;6;7;8;9;10},1))*({11;10;9;8;7;6;5;4;3;2})),11))=11),0,11-(MOD(SUM(INT(MID(CONCATENATE(REPT("0",11-LEN(B317)),B317),{1;2;3;4;5;6;7;8;9;10},1))*({11;10;9;8;7;6;5;4;3;2})),11)))=INT(MID(CONCATENATE(REPT("0",11-LEN(B317)),B317),11,1))),FALSE)</f>
        <v>1</v>
      </c>
    </row>
    <row r="318" spans="1:11" x14ac:dyDescent="0.25">
      <c r="A318" s="176"/>
      <c r="B318" s="171"/>
      <c r="C318" s="174"/>
      <c r="D318" s="174"/>
      <c r="E318" s="174"/>
      <c r="F318" s="177"/>
      <c r="G318" s="174"/>
      <c r="H318" s="174"/>
      <c r="I318" s="174"/>
      <c r="K318" s="66" t="b">
        <f>IF(AND(LEN(CONCATENATE(REPT("0",11-LEN(B318)),B318))=11,SUM(IF(CONCATENATE(REPT("0",11-LEN(B318)),B318)=REPT({1;2;3;4;5;6;7;8;9},11),1,0))=0,SUM(IF(ISNUMBER(VALUE(MID(CONCATENATE(REPT("0",11-LEN(B318)),B318),{1;2;3;4;5;6;7;8;9;10;11},1))),0,1))=0),AND(IF(OR(11-(MOD(SUM(INT(MID(CONCATENATE(REPT("0",11-LEN(B318)),B318),{1;2;3;4;5;6;7;8;9},1))*({10;9;8;7;6;5;4;3;2})),11))=10,11-(MOD(SUM(INT(MID(CONCATENATE(REPT("0",11-LEN(B318)),B318),{1;2;3;4;5;6;7;8;9},1))*({10;9;8;7;6;5;4;3;2})),11))=11),0,11-(MOD(SUM(INT(MID(CONCATENATE(REPT("0",11-LEN(B318)),B318),{1;2;3;4;5;6;7;8;9},1))*({10;9;8;7;6;5;4;3;2})),11)))=INT(MID(CONCATENATE(REPT("0",11-LEN(B318)),B318),10,1)),IF(OR(11-(MOD(SUM(INT(MID(CONCATENATE(REPT("0",11-LEN(B318)),B318),{1;2;3;4;5;6;7;8;9;10},1))*({11;10;9;8;7;6;5;4;3;2})),11))=10,11-(MOD(SUM(INT(MID(CONCATENATE(REPT("0",11-LEN(B318)),B318),{1;2;3;4;5;6;7;8;9;10},1))*({11;10;9;8;7;6;5;4;3;2})),11))=11),0,11-(MOD(SUM(INT(MID(CONCATENATE(REPT("0",11-LEN(B318)),B318),{1;2;3;4;5;6;7;8;9;10},1))*({11;10;9;8;7;6;5;4;3;2})),11)))=INT(MID(CONCATENATE(REPT("0",11-LEN(B318)),B318),11,1))),FALSE)</f>
        <v>1</v>
      </c>
    </row>
    <row r="319" spans="1:11" x14ac:dyDescent="0.25">
      <c r="A319" s="176"/>
      <c r="B319" s="171"/>
      <c r="C319" s="174"/>
      <c r="D319" s="174"/>
      <c r="E319" s="174"/>
      <c r="F319" s="177"/>
      <c r="G319" s="174"/>
      <c r="H319" s="174"/>
      <c r="I319" s="174"/>
      <c r="K319" s="66" t="b">
        <f>IF(AND(LEN(CONCATENATE(REPT("0",11-LEN(B319)),B319))=11,SUM(IF(CONCATENATE(REPT("0",11-LEN(B319)),B319)=REPT({1;2;3;4;5;6;7;8;9},11),1,0))=0,SUM(IF(ISNUMBER(VALUE(MID(CONCATENATE(REPT("0",11-LEN(B319)),B319),{1;2;3;4;5;6;7;8;9;10;11},1))),0,1))=0),AND(IF(OR(11-(MOD(SUM(INT(MID(CONCATENATE(REPT("0",11-LEN(B319)),B319),{1;2;3;4;5;6;7;8;9},1))*({10;9;8;7;6;5;4;3;2})),11))=10,11-(MOD(SUM(INT(MID(CONCATENATE(REPT("0",11-LEN(B319)),B319),{1;2;3;4;5;6;7;8;9},1))*({10;9;8;7;6;5;4;3;2})),11))=11),0,11-(MOD(SUM(INT(MID(CONCATENATE(REPT("0",11-LEN(B319)),B319),{1;2;3;4;5;6;7;8;9},1))*({10;9;8;7;6;5;4;3;2})),11)))=INT(MID(CONCATENATE(REPT("0",11-LEN(B319)),B319),10,1)),IF(OR(11-(MOD(SUM(INT(MID(CONCATENATE(REPT("0",11-LEN(B319)),B319),{1;2;3;4;5;6;7;8;9;10},1))*({11;10;9;8;7;6;5;4;3;2})),11))=10,11-(MOD(SUM(INT(MID(CONCATENATE(REPT("0",11-LEN(B319)),B319),{1;2;3;4;5;6;7;8;9;10},1))*({11;10;9;8;7;6;5;4;3;2})),11))=11),0,11-(MOD(SUM(INT(MID(CONCATENATE(REPT("0",11-LEN(B319)),B319),{1;2;3;4;5;6;7;8;9;10},1))*({11;10;9;8;7;6;5;4;3;2})),11)))=INT(MID(CONCATENATE(REPT("0",11-LEN(B319)),B319),11,1))),FALSE)</f>
        <v>1</v>
      </c>
    </row>
    <row r="320" spans="1:11" x14ac:dyDescent="0.25">
      <c r="A320" s="176"/>
      <c r="B320" s="171"/>
      <c r="C320" s="174"/>
      <c r="D320" s="174"/>
      <c r="E320" s="174"/>
      <c r="F320" s="177"/>
      <c r="G320" s="174"/>
      <c r="H320" s="174"/>
      <c r="I320" s="174"/>
      <c r="K320" s="66" t="b">
        <f>IF(AND(LEN(CONCATENATE(REPT("0",11-LEN(B320)),B320))=11,SUM(IF(CONCATENATE(REPT("0",11-LEN(B320)),B320)=REPT({1;2;3;4;5;6;7;8;9},11),1,0))=0,SUM(IF(ISNUMBER(VALUE(MID(CONCATENATE(REPT("0",11-LEN(B320)),B320),{1;2;3;4;5;6;7;8;9;10;11},1))),0,1))=0),AND(IF(OR(11-(MOD(SUM(INT(MID(CONCATENATE(REPT("0",11-LEN(B320)),B320),{1;2;3;4;5;6;7;8;9},1))*({10;9;8;7;6;5;4;3;2})),11))=10,11-(MOD(SUM(INT(MID(CONCATENATE(REPT("0",11-LEN(B320)),B320),{1;2;3;4;5;6;7;8;9},1))*({10;9;8;7;6;5;4;3;2})),11))=11),0,11-(MOD(SUM(INT(MID(CONCATENATE(REPT("0",11-LEN(B320)),B320),{1;2;3;4;5;6;7;8;9},1))*({10;9;8;7;6;5;4;3;2})),11)))=INT(MID(CONCATENATE(REPT("0",11-LEN(B320)),B320),10,1)),IF(OR(11-(MOD(SUM(INT(MID(CONCATENATE(REPT("0",11-LEN(B320)),B320),{1;2;3;4;5;6;7;8;9;10},1))*({11;10;9;8;7;6;5;4;3;2})),11))=10,11-(MOD(SUM(INT(MID(CONCATENATE(REPT("0",11-LEN(B320)),B320),{1;2;3;4;5;6;7;8;9;10},1))*({11;10;9;8;7;6;5;4;3;2})),11))=11),0,11-(MOD(SUM(INT(MID(CONCATENATE(REPT("0",11-LEN(B320)),B320),{1;2;3;4;5;6;7;8;9;10},1))*({11;10;9;8;7;6;5;4;3;2})),11)))=INT(MID(CONCATENATE(REPT("0",11-LEN(B320)),B320),11,1))),FALSE)</f>
        <v>1</v>
      </c>
    </row>
    <row r="321" spans="1:11" x14ac:dyDescent="0.25">
      <c r="A321" s="176"/>
      <c r="B321" s="171"/>
      <c r="C321" s="174"/>
      <c r="D321" s="174"/>
      <c r="E321" s="174"/>
      <c r="F321" s="177"/>
      <c r="G321" s="174"/>
      <c r="H321" s="174"/>
      <c r="I321" s="174"/>
      <c r="K321" s="66" t="b">
        <f>IF(AND(LEN(CONCATENATE(REPT("0",11-LEN(B321)),B321))=11,SUM(IF(CONCATENATE(REPT("0",11-LEN(B321)),B321)=REPT({1;2;3;4;5;6;7;8;9},11),1,0))=0,SUM(IF(ISNUMBER(VALUE(MID(CONCATENATE(REPT("0",11-LEN(B321)),B321),{1;2;3;4;5;6;7;8;9;10;11},1))),0,1))=0),AND(IF(OR(11-(MOD(SUM(INT(MID(CONCATENATE(REPT("0",11-LEN(B321)),B321),{1;2;3;4;5;6;7;8;9},1))*({10;9;8;7;6;5;4;3;2})),11))=10,11-(MOD(SUM(INT(MID(CONCATENATE(REPT("0",11-LEN(B321)),B321),{1;2;3;4;5;6;7;8;9},1))*({10;9;8;7;6;5;4;3;2})),11))=11),0,11-(MOD(SUM(INT(MID(CONCATENATE(REPT("0",11-LEN(B321)),B321),{1;2;3;4;5;6;7;8;9},1))*({10;9;8;7;6;5;4;3;2})),11)))=INT(MID(CONCATENATE(REPT("0",11-LEN(B321)),B321),10,1)),IF(OR(11-(MOD(SUM(INT(MID(CONCATENATE(REPT("0",11-LEN(B321)),B321),{1;2;3;4;5;6;7;8;9;10},1))*({11;10;9;8;7;6;5;4;3;2})),11))=10,11-(MOD(SUM(INT(MID(CONCATENATE(REPT("0",11-LEN(B321)),B321),{1;2;3;4;5;6;7;8;9;10},1))*({11;10;9;8;7;6;5;4;3;2})),11))=11),0,11-(MOD(SUM(INT(MID(CONCATENATE(REPT("0",11-LEN(B321)),B321),{1;2;3;4;5;6;7;8;9;10},1))*({11;10;9;8;7;6;5;4;3;2})),11)))=INT(MID(CONCATENATE(REPT("0",11-LEN(B321)),B321),11,1))),FALSE)</f>
        <v>1</v>
      </c>
    </row>
    <row r="322" spans="1:11" x14ac:dyDescent="0.25">
      <c r="A322" s="176"/>
      <c r="B322" s="171"/>
      <c r="C322" s="174"/>
      <c r="D322" s="174"/>
      <c r="E322" s="174"/>
      <c r="F322" s="177"/>
      <c r="G322" s="174"/>
      <c r="H322" s="174"/>
      <c r="I322" s="174"/>
      <c r="K322" s="66" t="b">
        <f>IF(AND(LEN(CONCATENATE(REPT("0",11-LEN(B322)),B322))=11,SUM(IF(CONCATENATE(REPT("0",11-LEN(B322)),B322)=REPT({1;2;3;4;5;6;7;8;9},11),1,0))=0,SUM(IF(ISNUMBER(VALUE(MID(CONCATENATE(REPT("0",11-LEN(B322)),B322),{1;2;3;4;5;6;7;8;9;10;11},1))),0,1))=0),AND(IF(OR(11-(MOD(SUM(INT(MID(CONCATENATE(REPT("0",11-LEN(B322)),B322),{1;2;3;4;5;6;7;8;9},1))*({10;9;8;7;6;5;4;3;2})),11))=10,11-(MOD(SUM(INT(MID(CONCATENATE(REPT("0",11-LEN(B322)),B322),{1;2;3;4;5;6;7;8;9},1))*({10;9;8;7;6;5;4;3;2})),11))=11),0,11-(MOD(SUM(INT(MID(CONCATENATE(REPT("0",11-LEN(B322)),B322),{1;2;3;4;5;6;7;8;9},1))*({10;9;8;7;6;5;4;3;2})),11)))=INT(MID(CONCATENATE(REPT("0",11-LEN(B322)),B322),10,1)),IF(OR(11-(MOD(SUM(INT(MID(CONCATENATE(REPT("0",11-LEN(B322)),B322),{1;2;3;4;5;6;7;8;9;10},1))*({11;10;9;8;7;6;5;4;3;2})),11))=10,11-(MOD(SUM(INT(MID(CONCATENATE(REPT("0",11-LEN(B322)),B322),{1;2;3;4;5;6;7;8;9;10},1))*({11;10;9;8;7;6;5;4;3;2})),11))=11),0,11-(MOD(SUM(INT(MID(CONCATENATE(REPT("0",11-LEN(B322)),B322),{1;2;3;4;5;6;7;8;9;10},1))*({11;10;9;8;7;6;5;4;3;2})),11)))=INT(MID(CONCATENATE(REPT("0",11-LEN(B322)),B322),11,1))),FALSE)</f>
        <v>1</v>
      </c>
    </row>
    <row r="323" spans="1:11" x14ac:dyDescent="0.25">
      <c r="A323" s="176"/>
      <c r="B323" s="171"/>
      <c r="C323" s="174"/>
      <c r="D323" s="174"/>
      <c r="E323" s="174"/>
      <c r="F323" s="177"/>
      <c r="G323" s="174"/>
      <c r="H323" s="174"/>
      <c r="I323" s="174"/>
      <c r="K323" s="66" t="b">
        <f>IF(AND(LEN(CONCATENATE(REPT("0",11-LEN(B323)),B323))=11,SUM(IF(CONCATENATE(REPT("0",11-LEN(B323)),B323)=REPT({1;2;3;4;5;6;7;8;9},11),1,0))=0,SUM(IF(ISNUMBER(VALUE(MID(CONCATENATE(REPT("0",11-LEN(B323)),B323),{1;2;3;4;5;6;7;8;9;10;11},1))),0,1))=0),AND(IF(OR(11-(MOD(SUM(INT(MID(CONCATENATE(REPT("0",11-LEN(B323)),B323),{1;2;3;4;5;6;7;8;9},1))*({10;9;8;7;6;5;4;3;2})),11))=10,11-(MOD(SUM(INT(MID(CONCATENATE(REPT("0",11-LEN(B323)),B323),{1;2;3;4;5;6;7;8;9},1))*({10;9;8;7;6;5;4;3;2})),11))=11),0,11-(MOD(SUM(INT(MID(CONCATENATE(REPT("0",11-LEN(B323)),B323),{1;2;3;4;5;6;7;8;9},1))*({10;9;8;7;6;5;4;3;2})),11)))=INT(MID(CONCATENATE(REPT("0",11-LEN(B323)),B323),10,1)),IF(OR(11-(MOD(SUM(INT(MID(CONCATENATE(REPT("0",11-LEN(B323)),B323),{1;2;3;4;5;6;7;8;9;10},1))*({11;10;9;8;7;6;5;4;3;2})),11))=10,11-(MOD(SUM(INT(MID(CONCATENATE(REPT("0",11-LEN(B323)),B323),{1;2;3;4;5;6;7;8;9;10},1))*({11;10;9;8;7;6;5;4;3;2})),11))=11),0,11-(MOD(SUM(INT(MID(CONCATENATE(REPT("0",11-LEN(B323)),B323),{1;2;3;4;5;6;7;8;9;10},1))*({11;10;9;8;7;6;5;4;3;2})),11)))=INT(MID(CONCATENATE(REPT("0",11-LEN(B323)),B323),11,1))),FALSE)</f>
        <v>1</v>
      </c>
    </row>
    <row r="324" spans="1:11" x14ac:dyDescent="0.25">
      <c r="A324" s="176"/>
      <c r="B324" s="171"/>
      <c r="C324" s="174"/>
      <c r="D324" s="174"/>
      <c r="E324" s="174"/>
      <c r="F324" s="177"/>
      <c r="G324" s="174"/>
      <c r="H324" s="174"/>
      <c r="I324" s="174"/>
      <c r="K324" s="66" t="b">
        <f>IF(AND(LEN(CONCATENATE(REPT("0",11-LEN(B324)),B324))=11,SUM(IF(CONCATENATE(REPT("0",11-LEN(B324)),B324)=REPT({1;2;3;4;5;6;7;8;9},11),1,0))=0,SUM(IF(ISNUMBER(VALUE(MID(CONCATENATE(REPT("0",11-LEN(B324)),B324),{1;2;3;4;5;6;7;8;9;10;11},1))),0,1))=0),AND(IF(OR(11-(MOD(SUM(INT(MID(CONCATENATE(REPT("0",11-LEN(B324)),B324),{1;2;3;4;5;6;7;8;9},1))*({10;9;8;7;6;5;4;3;2})),11))=10,11-(MOD(SUM(INT(MID(CONCATENATE(REPT("0",11-LEN(B324)),B324),{1;2;3;4;5;6;7;8;9},1))*({10;9;8;7;6;5;4;3;2})),11))=11),0,11-(MOD(SUM(INT(MID(CONCATENATE(REPT("0",11-LEN(B324)),B324),{1;2;3;4;5;6;7;8;9},1))*({10;9;8;7;6;5;4;3;2})),11)))=INT(MID(CONCATENATE(REPT("0",11-LEN(B324)),B324),10,1)),IF(OR(11-(MOD(SUM(INT(MID(CONCATENATE(REPT("0",11-LEN(B324)),B324),{1;2;3;4;5;6;7;8;9;10},1))*({11;10;9;8;7;6;5;4;3;2})),11))=10,11-(MOD(SUM(INT(MID(CONCATENATE(REPT("0",11-LEN(B324)),B324),{1;2;3;4;5;6;7;8;9;10},1))*({11;10;9;8;7;6;5;4;3;2})),11))=11),0,11-(MOD(SUM(INT(MID(CONCATENATE(REPT("0",11-LEN(B324)),B324),{1;2;3;4;5;6;7;8;9;10},1))*({11;10;9;8;7;6;5;4;3;2})),11)))=INT(MID(CONCATENATE(REPT("0",11-LEN(B324)),B324),11,1))),FALSE)</f>
        <v>1</v>
      </c>
    </row>
    <row r="325" spans="1:11" x14ac:dyDescent="0.25">
      <c r="A325" s="176"/>
      <c r="B325" s="171"/>
      <c r="C325" s="174"/>
      <c r="D325" s="174"/>
      <c r="E325" s="174"/>
      <c r="F325" s="177"/>
      <c r="G325" s="174"/>
      <c r="H325" s="174"/>
      <c r="I325" s="174"/>
      <c r="K325" s="66" t="b">
        <f>IF(AND(LEN(CONCATENATE(REPT("0",11-LEN(B325)),B325))=11,SUM(IF(CONCATENATE(REPT("0",11-LEN(B325)),B325)=REPT({1;2;3;4;5;6;7;8;9},11),1,0))=0,SUM(IF(ISNUMBER(VALUE(MID(CONCATENATE(REPT("0",11-LEN(B325)),B325),{1;2;3;4;5;6;7;8;9;10;11},1))),0,1))=0),AND(IF(OR(11-(MOD(SUM(INT(MID(CONCATENATE(REPT("0",11-LEN(B325)),B325),{1;2;3;4;5;6;7;8;9},1))*({10;9;8;7;6;5;4;3;2})),11))=10,11-(MOD(SUM(INT(MID(CONCATENATE(REPT("0",11-LEN(B325)),B325),{1;2;3;4;5;6;7;8;9},1))*({10;9;8;7;6;5;4;3;2})),11))=11),0,11-(MOD(SUM(INT(MID(CONCATENATE(REPT("0",11-LEN(B325)),B325),{1;2;3;4;5;6;7;8;9},1))*({10;9;8;7;6;5;4;3;2})),11)))=INT(MID(CONCATENATE(REPT("0",11-LEN(B325)),B325),10,1)),IF(OR(11-(MOD(SUM(INT(MID(CONCATENATE(REPT("0",11-LEN(B325)),B325),{1;2;3;4;5;6;7;8;9;10},1))*({11;10;9;8;7;6;5;4;3;2})),11))=10,11-(MOD(SUM(INT(MID(CONCATENATE(REPT("0",11-LEN(B325)),B325),{1;2;3;4;5;6;7;8;9;10},1))*({11;10;9;8;7;6;5;4;3;2})),11))=11),0,11-(MOD(SUM(INT(MID(CONCATENATE(REPT("0",11-LEN(B325)),B325),{1;2;3;4;5;6;7;8;9;10},1))*({11;10;9;8;7;6;5;4;3;2})),11)))=INT(MID(CONCATENATE(REPT("0",11-LEN(B325)),B325),11,1))),FALSE)</f>
        <v>1</v>
      </c>
    </row>
    <row r="326" spans="1:11" x14ac:dyDescent="0.25">
      <c r="A326" s="176"/>
      <c r="B326" s="171"/>
      <c r="C326" s="174"/>
      <c r="D326" s="174"/>
      <c r="E326" s="174"/>
      <c r="F326" s="177"/>
      <c r="G326" s="174"/>
      <c r="H326" s="174"/>
      <c r="I326" s="174"/>
      <c r="K326" s="66" t="b">
        <f>IF(AND(LEN(CONCATENATE(REPT("0",11-LEN(B326)),B326))=11,SUM(IF(CONCATENATE(REPT("0",11-LEN(B326)),B326)=REPT({1;2;3;4;5;6;7;8;9},11),1,0))=0,SUM(IF(ISNUMBER(VALUE(MID(CONCATENATE(REPT("0",11-LEN(B326)),B326),{1;2;3;4;5;6;7;8;9;10;11},1))),0,1))=0),AND(IF(OR(11-(MOD(SUM(INT(MID(CONCATENATE(REPT("0",11-LEN(B326)),B326),{1;2;3;4;5;6;7;8;9},1))*({10;9;8;7;6;5;4;3;2})),11))=10,11-(MOD(SUM(INT(MID(CONCATENATE(REPT("0",11-LEN(B326)),B326),{1;2;3;4;5;6;7;8;9},1))*({10;9;8;7;6;5;4;3;2})),11))=11),0,11-(MOD(SUM(INT(MID(CONCATENATE(REPT("0",11-LEN(B326)),B326),{1;2;3;4;5;6;7;8;9},1))*({10;9;8;7;6;5;4;3;2})),11)))=INT(MID(CONCATENATE(REPT("0",11-LEN(B326)),B326),10,1)),IF(OR(11-(MOD(SUM(INT(MID(CONCATENATE(REPT("0",11-LEN(B326)),B326),{1;2;3;4;5;6;7;8;9;10},1))*({11;10;9;8;7;6;5;4;3;2})),11))=10,11-(MOD(SUM(INT(MID(CONCATENATE(REPT("0",11-LEN(B326)),B326),{1;2;3;4;5;6;7;8;9;10},1))*({11;10;9;8;7;6;5;4;3;2})),11))=11),0,11-(MOD(SUM(INT(MID(CONCATENATE(REPT("0",11-LEN(B326)),B326),{1;2;3;4;5;6;7;8;9;10},1))*({11;10;9;8;7;6;5;4;3;2})),11)))=INT(MID(CONCATENATE(REPT("0",11-LEN(B326)),B326),11,1))),FALSE)</f>
        <v>1</v>
      </c>
    </row>
    <row r="327" spans="1:11" x14ac:dyDescent="0.25">
      <c r="A327" s="176"/>
      <c r="B327" s="171"/>
      <c r="C327" s="174"/>
      <c r="D327" s="174"/>
      <c r="E327" s="174"/>
      <c r="F327" s="177"/>
      <c r="G327" s="174"/>
      <c r="H327" s="174"/>
      <c r="I327" s="174"/>
      <c r="K327" s="66" t="b">
        <f>IF(AND(LEN(CONCATENATE(REPT("0",11-LEN(B327)),B327))=11,SUM(IF(CONCATENATE(REPT("0",11-LEN(B327)),B327)=REPT({1;2;3;4;5;6;7;8;9},11),1,0))=0,SUM(IF(ISNUMBER(VALUE(MID(CONCATENATE(REPT("0",11-LEN(B327)),B327),{1;2;3;4;5;6;7;8;9;10;11},1))),0,1))=0),AND(IF(OR(11-(MOD(SUM(INT(MID(CONCATENATE(REPT("0",11-LEN(B327)),B327),{1;2;3;4;5;6;7;8;9},1))*({10;9;8;7;6;5;4;3;2})),11))=10,11-(MOD(SUM(INT(MID(CONCATENATE(REPT("0",11-LEN(B327)),B327),{1;2;3;4;5;6;7;8;9},1))*({10;9;8;7;6;5;4;3;2})),11))=11),0,11-(MOD(SUM(INT(MID(CONCATENATE(REPT("0",11-LEN(B327)),B327),{1;2;3;4;5;6;7;8;9},1))*({10;9;8;7;6;5;4;3;2})),11)))=INT(MID(CONCATENATE(REPT("0",11-LEN(B327)),B327),10,1)),IF(OR(11-(MOD(SUM(INT(MID(CONCATENATE(REPT("0",11-LEN(B327)),B327),{1;2;3;4;5;6;7;8;9;10},1))*({11;10;9;8;7;6;5;4;3;2})),11))=10,11-(MOD(SUM(INT(MID(CONCATENATE(REPT("0",11-LEN(B327)),B327),{1;2;3;4;5;6;7;8;9;10},1))*({11;10;9;8;7;6;5;4;3;2})),11))=11),0,11-(MOD(SUM(INT(MID(CONCATENATE(REPT("0",11-LEN(B327)),B327),{1;2;3;4;5;6;7;8;9;10},1))*({11;10;9;8;7;6;5;4;3;2})),11)))=INT(MID(CONCATENATE(REPT("0",11-LEN(B327)),B327),11,1))),FALSE)</f>
        <v>1</v>
      </c>
    </row>
    <row r="328" spans="1:11" x14ac:dyDescent="0.25">
      <c r="A328" s="176"/>
      <c r="B328" s="171"/>
      <c r="C328" s="174"/>
      <c r="D328" s="174"/>
      <c r="E328" s="174"/>
      <c r="F328" s="177"/>
      <c r="G328" s="174"/>
      <c r="H328" s="174"/>
      <c r="I328" s="174"/>
      <c r="K328" s="66" t="b">
        <f>IF(AND(LEN(CONCATENATE(REPT("0",11-LEN(B328)),B328))=11,SUM(IF(CONCATENATE(REPT("0",11-LEN(B328)),B328)=REPT({1;2;3;4;5;6;7;8;9},11),1,0))=0,SUM(IF(ISNUMBER(VALUE(MID(CONCATENATE(REPT("0",11-LEN(B328)),B328),{1;2;3;4;5;6;7;8;9;10;11},1))),0,1))=0),AND(IF(OR(11-(MOD(SUM(INT(MID(CONCATENATE(REPT("0",11-LEN(B328)),B328),{1;2;3;4;5;6;7;8;9},1))*({10;9;8;7;6;5;4;3;2})),11))=10,11-(MOD(SUM(INT(MID(CONCATENATE(REPT("0",11-LEN(B328)),B328),{1;2;3;4;5;6;7;8;9},1))*({10;9;8;7;6;5;4;3;2})),11))=11),0,11-(MOD(SUM(INT(MID(CONCATENATE(REPT("0",11-LEN(B328)),B328),{1;2;3;4;5;6;7;8;9},1))*({10;9;8;7;6;5;4;3;2})),11)))=INT(MID(CONCATENATE(REPT("0",11-LEN(B328)),B328),10,1)),IF(OR(11-(MOD(SUM(INT(MID(CONCATENATE(REPT("0",11-LEN(B328)),B328),{1;2;3;4;5;6;7;8;9;10},1))*({11;10;9;8;7;6;5;4;3;2})),11))=10,11-(MOD(SUM(INT(MID(CONCATENATE(REPT("0",11-LEN(B328)),B328),{1;2;3;4;5;6;7;8;9;10},1))*({11;10;9;8;7;6;5;4;3;2})),11))=11),0,11-(MOD(SUM(INT(MID(CONCATENATE(REPT("0",11-LEN(B328)),B328),{1;2;3;4;5;6;7;8;9;10},1))*({11;10;9;8;7;6;5;4;3;2})),11)))=INT(MID(CONCATENATE(REPT("0",11-LEN(B328)),B328),11,1))),FALSE)</f>
        <v>1</v>
      </c>
    </row>
    <row r="329" spans="1:11" x14ac:dyDescent="0.25">
      <c r="A329" s="176"/>
      <c r="B329" s="171"/>
      <c r="C329" s="174"/>
      <c r="D329" s="174"/>
      <c r="E329" s="174"/>
      <c r="F329" s="177"/>
      <c r="G329" s="174"/>
      <c r="H329" s="174"/>
      <c r="I329" s="174"/>
      <c r="K329" s="66" t="b">
        <f>IF(AND(LEN(CONCATENATE(REPT("0",11-LEN(B329)),B329))=11,SUM(IF(CONCATENATE(REPT("0",11-LEN(B329)),B329)=REPT({1;2;3;4;5;6;7;8;9},11),1,0))=0,SUM(IF(ISNUMBER(VALUE(MID(CONCATENATE(REPT("0",11-LEN(B329)),B329),{1;2;3;4;5;6;7;8;9;10;11},1))),0,1))=0),AND(IF(OR(11-(MOD(SUM(INT(MID(CONCATENATE(REPT("0",11-LEN(B329)),B329),{1;2;3;4;5;6;7;8;9},1))*({10;9;8;7;6;5;4;3;2})),11))=10,11-(MOD(SUM(INT(MID(CONCATENATE(REPT("0",11-LEN(B329)),B329),{1;2;3;4;5;6;7;8;9},1))*({10;9;8;7;6;5;4;3;2})),11))=11),0,11-(MOD(SUM(INT(MID(CONCATENATE(REPT("0",11-LEN(B329)),B329),{1;2;3;4;5;6;7;8;9},1))*({10;9;8;7;6;5;4;3;2})),11)))=INT(MID(CONCATENATE(REPT("0",11-LEN(B329)),B329),10,1)),IF(OR(11-(MOD(SUM(INT(MID(CONCATENATE(REPT("0",11-LEN(B329)),B329),{1;2;3;4;5;6;7;8;9;10},1))*({11;10;9;8;7;6;5;4;3;2})),11))=10,11-(MOD(SUM(INT(MID(CONCATENATE(REPT("0",11-LEN(B329)),B329),{1;2;3;4;5;6;7;8;9;10},1))*({11;10;9;8;7;6;5;4;3;2})),11))=11),0,11-(MOD(SUM(INT(MID(CONCATENATE(REPT("0",11-LEN(B329)),B329),{1;2;3;4;5;6;7;8;9;10},1))*({11;10;9;8;7;6;5;4;3;2})),11)))=INT(MID(CONCATENATE(REPT("0",11-LEN(B329)),B329),11,1))),FALSE)</f>
        <v>1</v>
      </c>
    </row>
    <row r="330" spans="1:11" x14ac:dyDescent="0.25">
      <c r="A330" s="176"/>
      <c r="B330" s="171"/>
      <c r="C330" s="174"/>
      <c r="D330" s="174"/>
      <c r="E330" s="174"/>
      <c r="F330" s="177"/>
      <c r="G330" s="174"/>
      <c r="H330" s="174"/>
      <c r="I330" s="174"/>
      <c r="K330" s="66" t="b">
        <f>IF(AND(LEN(CONCATENATE(REPT("0",11-LEN(B330)),B330))=11,SUM(IF(CONCATENATE(REPT("0",11-LEN(B330)),B330)=REPT({1;2;3;4;5;6;7;8;9},11),1,0))=0,SUM(IF(ISNUMBER(VALUE(MID(CONCATENATE(REPT("0",11-LEN(B330)),B330),{1;2;3;4;5;6;7;8;9;10;11},1))),0,1))=0),AND(IF(OR(11-(MOD(SUM(INT(MID(CONCATENATE(REPT("0",11-LEN(B330)),B330),{1;2;3;4;5;6;7;8;9},1))*({10;9;8;7;6;5;4;3;2})),11))=10,11-(MOD(SUM(INT(MID(CONCATENATE(REPT("0",11-LEN(B330)),B330),{1;2;3;4;5;6;7;8;9},1))*({10;9;8;7;6;5;4;3;2})),11))=11),0,11-(MOD(SUM(INT(MID(CONCATENATE(REPT("0",11-LEN(B330)),B330),{1;2;3;4;5;6;7;8;9},1))*({10;9;8;7;6;5;4;3;2})),11)))=INT(MID(CONCATENATE(REPT("0",11-LEN(B330)),B330),10,1)),IF(OR(11-(MOD(SUM(INT(MID(CONCATENATE(REPT("0",11-LEN(B330)),B330),{1;2;3;4;5;6;7;8;9;10},1))*({11;10;9;8;7;6;5;4;3;2})),11))=10,11-(MOD(SUM(INT(MID(CONCATENATE(REPT("0",11-LEN(B330)),B330),{1;2;3;4;5;6;7;8;9;10},1))*({11;10;9;8;7;6;5;4;3;2})),11))=11),0,11-(MOD(SUM(INT(MID(CONCATENATE(REPT("0",11-LEN(B330)),B330),{1;2;3;4;5;6;7;8;9;10},1))*({11;10;9;8;7;6;5;4;3;2})),11)))=INT(MID(CONCATENATE(REPT("0",11-LEN(B330)),B330),11,1))),FALSE)</f>
        <v>1</v>
      </c>
    </row>
    <row r="331" spans="1:11" x14ac:dyDescent="0.25">
      <c r="A331" s="176"/>
      <c r="B331" s="171"/>
      <c r="C331" s="174"/>
      <c r="D331" s="174"/>
      <c r="E331" s="174"/>
      <c r="F331" s="177"/>
      <c r="G331" s="174"/>
      <c r="H331" s="174"/>
      <c r="I331" s="174"/>
      <c r="K331" s="66" t="b">
        <f>IF(AND(LEN(CONCATENATE(REPT("0",11-LEN(B331)),B331))=11,SUM(IF(CONCATENATE(REPT("0",11-LEN(B331)),B331)=REPT({1;2;3;4;5;6;7;8;9},11),1,0))=0,SUM(IF(ISNUMBER(VALUE(MID(CONCATENATE(REPT("0",11-LEN(B331)),B331),{1;2;3;4;5;6;7;8;9;10;11},1))),0,1))=0),AND(IF(OR(11-(MOD(SUM(INT(MID(CONCATENATE(REPT("0",11-LEN(B331)),B331),{1;2;3;4;5;6;7;8;9},1))*({10;9;8;7;6;5;4;3;2})),11))=10,11-(MOD(SUM(INT(MID(CONCATENATE(REPT("0",11-LEN(B331)),B331),{1;2;3;4;5;6;7;8;9},1))*({10;9;8;7;6;5;4;3;2})),11))=11),0,11-(MOD(SUM(INT(MID(CONCATENATE(REPT("0",11-LEN(B331)),B331),{1;2;3;4;5;6;7;8;9},1))*({10;9;8;7;6;5;4;3;2})),11)))=INT(MID(CONCATENATE(REPT("0",11-LEN(B331)),B331),10,1)),IF(OR(11-(MOD(SUM(INT(MID(CONCATENATE(REPT("0",11-LEN(B331)),B331),{1;2;3;4;5;6;7;8;9;10},1))*({11;10;9;8;7;6;5;4;3;2})),11))=10,11-(MOD(SUM(INT(MID(CONCATENATE(REPT("0",11-LEN(B331)),B331),{1;2;3;4;5;6;7;8;9;10},1))*({11;10;9;8;7;6;5;4;3;2})),11))=11),0,11-(MOD(SUM(INT(MID(CONCATENATE(REPT("0",11-LEN(B331)),B331),{1;2;3;4;5;6;7;8;9;10},1))*({11;10;9;8;7;6;5;4;3;2})),11)))=INT(MID(CONCATENATE(REPT("0",11-LEN(B331)),B331),11,1))),FALSE)</f>
        <v>1</v>
      </c>
    </row>
    <row r="332" spans="1:11" x14ac:dyDescent="0.25">
      <c r="A332" s="176"/>
      <c r="B332" s="171"/>
      <c r="C332" s="174"/>
      <c r="D332" s="174"/>
      <c r="E332" s="174"/>
      <c r="F332" s="177"/>
      <c r="G332" s="174"/>
      <c r="H332" s="174"/>
      <c r="I332" s="174"/>
      <c r="K332" s="66" t="b">
        <f>IF(AND(LEN(CONCATENATE(REPT("0",11-LEN(B332)),B332))=11,SUM(IF(CONCATENATE(REPT("0",11-LEN(B332)),B332)=REPT({1;2;3;4;5;6;7;8;9},11),1,0))=0,SUM(IF(ISNUMBER(VALUE(MID(CONCATENATE(REPT("0",11-LEN(B332)),B332),{1;2;3;4;5;6;7;8;9;10;11},1))),0,1))=0),AND(IF(OR(11-(MOD(SUM(INT(MID(CONCATENATE(REPT("0",11-LEN(B332)),B332),{1;2;3;4;5;6;7;8;9},1))*({10;9;8;7;6;5;4;3;2})),11))=10,11-(MOD(SUM(INT(MID(CONCATENATE(REPT("0",11-LEN(B332)),B332),{1;2;3;4;5;6;7;8;9},1))*({10;9;8;7;6;5;4;3;2})),11))=11),0,11-(MOD(SUM(INT(MID(CONCATENATE(REPT("0",11-LEN(B332)),B332),{1;2;3;4;5;6;7;8;9},1))*({10;9;8;7;6;5;4;3;2})),11)))=INT(MID(CONCATENATE(REPT("0",11-LEN(B332)),B332),10,1)),IF(OR(11-(MOD(SUM(INT(MID(CONCATENATE(REPT("0",11-LEN(B332)),B332),{1;2;3;4;5;6;7;8;9;10},1))*({11;10;9;8;7;6;5;4;3;2})),11))=10,11-(MOD(SUM(INT(MID(CONCATENATE(REPT("0",11-LEN(B332)),B332),{1;2;3;4;5;6;7;8;9;10},1))*({11;10;9;8;7;6;5;4;3;2})),11))=11),0,11-(MOD(SUM(INT(MID(CONCATENATE(REPT("0",11-LEN(B332)),B332),{1;2;3;4;5;6;7;8;9;10},1))*({11;10;9;8;7;6;5;4;3;2})),11)))=INT(MID(CONCATENATE(REPT("0",11-LEN(B332)),B332),11,1))),FALSE)</f>
        <v>1</v>
      </c>
    </row>
    <row r="333" spans="1:11" x14ac:dyDescent="0.25">
      <c r="A333" s="176"/>
      <c r="B333" s="171"/>
      <c r="C333" s="174"/>
      <c r="D333" s="174"/>
      <c r="E333" s="174"/>
      <c r="F333" s="177"/>
      <c r="G333" s="174"/>
      <c r="H333" s="174"/>
      <c r="I333" s="174"/>
      <c r="K333" s="66" t="b">
        <f>IF(AND(LEN(CONCATENATE(REPT("0",11-LEN(B333)),B333))=11,SUM(IF(CONCATENATE(REPT("0",11-LEN(B333)),B333)=REPT({1;2;3;4;5;6;7;8;9},11),1,0))=0,SUM(IF(ISNUMBER(VALUE(MID(CONCATENATE(REPT("0",11-LEN(B333)),B333),{1;2;3;4;5;6;7;8;9;10;11},1))),0,1))=0),AND(IF(OR(11-(MOD(SUM(INT(MID(CONCATENATE(REPT("0",11-LEN(B333)),B333),{1;2;3;4;5;6;7;8;9},1))*({10;9;8;7;6;5;4;3;2})),11))=10,11-(MOD(SUM(INT(MID(CONCATENATE(REPT("0",11-LEN(B333)),B333),{1;2;3;4;5;6;7;8;9},1))*({10;9;8;7;6;5;4;3;2})),11))=11),0,11-(MOD(SUM(INT(MID(CONCATENATE(REPT("0",11-LEN(B333)),B333),{1;2;3;4;5;6;7;8;9},1))*({10;9;8;7;6;5;4;3;2})),11)))=INT(MID(CONCATENATE(REPT("0",11-LEN(B333)),B333),10,1)),IF(OR(11-(MOD(SUM(INT(MID(CONCATENATE(REPT("0",11-LEN(B333)),B333),{1;2;3;4;5;6;7;8;9;10},1))*({11;10;9;8;7;6;5;4;3;2})),11))=10,11-(MOD(SUM(INT(MID(CONCATENATE(REPT("0",11-LEN(B333)),B333),{1;2;3;4;5;6;7;8;9;10},1))*({11;10;9;8;7;6;5;4;3;2})),11))=11),0,11-(MOD(SUM(INT(MID(CONCATENATE(REPT("0",11-LEN(B333)),B333),{1;2;3;4;5;6;7;8;9;10},1))*({11;10;9;8;7;6;5;4;3;2})),11)))=INT(MID(CONCATENATE(REPT("0",11-LEN(B333)),B333),11,1))),FALSE)</f>
        <v>1</v>
      </c>
    </row>
    <row r="334" spans="1:11" x14ac:dyDescent="0.25">
      <c r="A334" s="176"/>
      <c r="B334" s="171"/>
      <c r="C334" s="174"/>
      <c r="D334" s="174"/>
      <c r="E334" s="174"/>
      <c r="F334" s="177"/>
      <c r="G334" s="174"/>
      <c r="H334" s="174"/>
      <c r="I334" s="174"/>
      <c r="K334" s="66" t="b">
        <f>IF(AND(LEN(CONCATENATE(REPT("0",11-LEN(B334)),B334))=11,SUM(IF(CONCATENATE(REPT("0",11-LEN(B334)),B334)=REPT({1;2;3;4;5;6;7;8;9},11),1,0))=0,SUM(IF(ISNUMBER(VALUE(MID(CONCATENATE(REPT("0",11-LEN(B334)),B334),{1;2;3;4;5;6;7;8;9;10;11},1))),0,1))=0),AND(IF(OR(11-(MOD(SUM(INT(MID(CONCATENATE(REPT("0",11-LEN(B334)),B334),{1;2;3;4;5;6;7;8;9},1))*({10;9;8;7;6;5;4;3;2})),11))=10,11-(MOD(SUM(INT(MID(CONCATENATE(REPT("0",11-LEN(B334)),B334),{1;2;3;4;5;6;7;8;9},1))*({10;9;8;7;6;5;4;3;2})),11))=11),0,11-(MOD(SUM(INT(MID(CONCATENATE(REPT("0",11-LEN(B334)),B334),{1;2;3;4;5;6;7;8;9},1))*({10;9;8;7;6;5;4;3;2})),11)))=INT(MID(CONCATENATE(REPT("0",11-LEN(B334)),B334),10,1)),IF(OR(11-(MOD(SUM(INT(MID(CONCATENATE(REPT("0",11-LEN(B334)),B334),{1;2;3;4;5;6;7;8;9;10},1))*({11;10;9;8;7;6;5;4;3;2})),11))=10,11-(MOD(SUM(INT(MID(CONCATENATE(REPT("0",11-LEN(B334)),B334),{1;2;3;4;5;6;7;8;9;10},1))*({11;10;9;8;7;6;5;4;3;2})),11))=11),0,11-(MOD(SUM(INT(MID(CONCATENATE(REPT("0",11-LEN(B334)),B334),{1;2;3;4;5;6;7;8;9;10},1))*({11;10;9;8;7;6;5;4;3;2})),11)))=INT(MID(CONCATENATE(REPT("0",11-LEN(B334)),B334),11,1))),FALSE)</f>
        <v>1</v>
      </c>
    </row>
    <row r="335" spans="1:11" x14ac:dyDescent="0.25">
      <c r="A335" s="176"/>
      <c r="B335" s="171"/>
      <c r="C335" s="174"/>
      <c r="D335" s="174"/>
      <c r="E335" s="174"/>
      <c r="F335" s="177"/>
      <c r="G335" s="174"/>
      <c r="H335" s="174"/>
      <c r="I335" s="174"/>
      <c r="K335" s="66" t="b">
        <f>IF(AND(LEN(CONCATENATE(REPT("0",11-LEN(B335)),B335))=11,SUM(IF(CONCATENATE(REPT("0",11-LEN(B335)),B335)=REPT({1;2;3;4;5;6;7;8;9},11),1,0))=0,SUM(IF(ISNUMBER(VALUE(MID(CONCATENATE(REPT("0",11-LEN(B335)),B335),{1;2;3;4;5;6;7;8;9;10;11},1))),0,1))=0),AND(IF(OR(11-(MOD(SUM(INT(MID(CONCATENATE(REPT("0",11-LEN(B335)),B335),{1;2;3;4;5;6;7;8;9},1))*({10;9;8;7;6;5;4;3;2})),11))=10,11-(MOD(SUM(INT(MID(CONCATENATE(REPT("0",11-LEN(B335)),B335),{1;2;3;4;5;6;7;8;9},1))*({10;9;8;7;6;5;4;3;2})),11))=11),0,11-(MOD(SUM(INT(MID(CONCATENATE(REPT("0",11-LEN(B335)),B335),{1;2;3;4;5;6;7;8;9},1))*({10;9;8;7;6;5;4;3;2})),11)))=INT(MID(CONCATENATE(REPT("0",11-LEN(B335)),B335),10,1)),IF(OR(11-(MOD(SUM(INT(MID(CONCATENATE(REPT("0",11-LEN(B335)),B335),{1;2;3;4;5;6;7;8;9;10},1))*({11;10;9;8;7;6;5;4;3;2})),11))=10,11-(MOD(SUM(INT(MID(CONCATENATE(REPT("0",11-LEN(B335)),B335),{1;2;3;4;5;6;7;8;9;10},1))*({11;10;9;8;7;6;5;4;3;2})),11))=11),0,11-(MOD(SUM(INT(MID(CONCATENATE(REPT("0",11-LEN(B335)),B335),{1;2;3;4;5;6;7;8;9;10},1))*({11;10;9;8;7;6;5;4;3;2})),11)))=INT(MID(CONCATENATE(REPT("0",11-LEN(B335)),B335),11,1))),FALSE)</f>
        <v>1</v>
      </c>
    </row>
    <row r="336" spans="1:11" x14ac:dyDescent="0.25">
      <c r="A336" s="176"/>
      <c r="B336" s="171"/>
      <c r="C336" s="174"/>
      <c r="D336" s="174"/>
      <c r="E336" s="174"/>
      <c r="F336" s="177"/>
      <c r="G336" s="174"/>
      <c r="H336" s="174"/>
      <c r="I336" s="174"/>
      <c r="K336" s="66" t="b">
        <f>IF(AND(LEN(CONCATENATE(REPT("0",11-LEN(B336)),B336))=11,SUM(IF(CONCATENATE(REPT("0",11-LEN(B336)),B336)=REPT({1;2;3;4;5;6;7;8;9},11),1,0))=0,SUM(IF(ISNUMBER(VALUE(MID(CONCATENATE(REPT("0",11-LEN(B336)),B336),{1;2;3;4;5;6;7;8;9;10;11},1))),0,1))=0),AND(IF(OR(11-(MOD(SUM(INT(MID(CONCATENATE(REPT("0",11-LEN(B336)),B336),{1;2;3;4;5;6;7;8;9},1))*({10;9;8;7;6;5;4;3;2})),11))=10,11-(MOD(SUM(INT(MID(CONCATENATE(REPT("0",11-LEN(B336)),B336),{1;2;3;4;5;6;7;8;9},1))*({10;9;8;7;6;5;4;3;2})),11))=11),0,11-(MOD(SUM(INT(MID(CONCATENATE(REPT("0",11-LEN(B336)),B336),{1;2;3;4;5;6;7;8;9},1))*({10;9;8;7;6;5;4;3;2})),11)))=INT(MID(CONCATENATE(REPT("0",11-LEN(B336)),B336),10,1)),IF(OR(11-(MOD(SUM(INT(MID(CONCATENATE(REPT("0",11-LEN(B336)),B336),{1;2;3;4;5;6;7;8;9;10},1))*({11;10;9;8;7;6;5;4;3;2})),11))=10,11-(MOD(SUM(INT(MID(CONCATENATE(REPT("0",11-LEN(B336)),B336),{1;2;3;4;5;6;7;8;9;10},1))*({11;10;9;8;7;6;5;4;3;2})),11))=11),0,11-(MOD(SUM(INT(MID(CONCATENATE(REPT("0",11-LEN(B336)),B336),{1;2;3;4;5;6;7;8;9;10},1))*({11;10;9;8;7;6;5;4;3;2})),11)))=INT(MID(CONCATENATE(REPT("0",11-LEN(B336)),B336),11,1))),FALSE)</f>
        <v>1</v>
      </c>
    </row>
    <row r="337" spans="1:11" x14ac:dyDescent="0.25">
      <c r="A337" s="176"/>
      <c r="B337" s="171"/>
      <c r="C337" s="174"/>
      <c r="D337" s="174"/>
      <c r="E337" s="174"/>
      <c r="F337" s="177"/>
      <c r="G337" s="174"/>
      <c r="H337" s="174"/>
      <c r="I337" s="174"/>
      <c r="K337" s="66" t="b">
        <f>IF(AND(LEN(CONCATENATE(REPT("0",11-LEN(B337)),B337))=11,SUM(IF(CONCATENATE(REPT("0",11-LEN(B337)),B337)=REPT({1;2;3;4;5;6;7;8;9},11),1,0))=0,SUM(IF(ISNUMBER(VALUE(MID(CONCATENATE(REPT("0",11-LEN(B337)),B337),{1;2;3;4;5;6;7;8;9;10;11},1))),0,1))=0),AND(IF(OR(11-(MOD(SUM(INT(MID(CONCATENATE(REPT("0",11-LEN(B337)),B337),{1;2;3;4;5;6;7;8;9},1))*({10;9;8;7;6;5;4;3;2})),11))=10,11-(MOD(SUM(INT(MID(CONCATENATE(REPT("0",11-LEN(B337)),B337),{1;2;3;4;5;6;7;8;9},1))*({10;9;8;7;6;5;4;3;2})),11))=11),0,11-(MOD(SUM(INT(MID(CONCATENATE(REPT("0",11-LEN(B337)),B337),{1;2;3;4;5;6;7;8;9},1))*({10;9;8;7;6;5;4;3;2})),11)))=INT(MID(CONCATENATE(REPT("0",11-LEN(B337)),B337),10,1)),IF(OR(11-(MOD(SUM(INT(MID(CONCATENATE(REPT("0",11-LEN(B337)),B337),{1;2;3;4;5;6;7;8;9;10},1))*({11;10;9;8;7;6;5;4;3;2})),11))=10,11-(MOD(SUM(INT(MID(CONCATENATE(REPT("0",11-LEN(B337)),B337),{1;2;3;4;5;6;7;8;9;10},1))*({11;10;9;8;7;6;5;4;3;2})),11))=11),0,11-(MOD(SUM(INT(MID(CONCATENATE(REPT("0",11-LEN(B337)),B337),{1;2;3;4;5;6;7;8;9;10},1))*({11;10;9;8;7;6;5;4;3;2})),11)))=INT(MID(CONCATENATE(REPT("0",11-LEN(B337)),B337),11,1))),FALSE)</f>
        <v>1</v>
      </c>
    </row>
    <row r="338" spans="1:11" x14ac:dyDescent="0.25">
      <c r="A338" s="176"/>
      <c r="B338" s="171"/>
      <c r="C338" s="174"/>
      <c r="D338" s="174"/>
      <c r="E338" s="174"/>
      <c r="F338" s="177"/>
      <c r="G338" s="174"/>
      <c r="H338" s="174"/>
      <c r="I338" s="174"/>
      <c r="K338" s="66" t="b">
        <f>IF(AND(LEN(CONCATENATE(REPT("0",11-LEN(B338)),B338))=11,SUM(IF(CONCATENATE(REPT("0",11-LEN(B338)),B338)=REPT({1;2;3;4;5;6;7;8;9},11),1,0))=0,SUM(IF(ISNUMBER(VALUE(MID(CONCATENATE(REPT("0",11-LEN(B338)),B338),{1;2;3;4;5;6;7;8;9;10;11},1))),0,1))=0),AND(IF(OR(11-(MOD(SUM(INT(MID(CONCATENATE(REPT("0",11-LEN(B338)),B338),{1;2;3;4;5;6;7;8;9},1))*({10;9;8;7;6;5;4;3;2})),11))=10,11-(MOD(SUM(INT(MID(CONCATENATE(REPT("0",11-LEN(B338)),B338),{1;2;3;4;5;6;7;8;9},1))*({10;9;8;7;6;5;4;3;2})),11))=11),0,11-(MOD(SUM(INT(MID(CONCATENATE(REPT("0",11-LEN(B338)),B338),{1;2;3;4;5;6;7;8;9},1))*({10;9;8;7;6;5;4;3;2})),11)))=INT(MID(CONCATENATE(REPT("0",11-LEN(B338)),B338),10,1)),IF(OR(11-(MOD(SUM(INT(MID(CONCATENATE(REPT("0",11-LEN(B338)),B338),{1;2;3;4;5;6;7;8;9;10},1))*({11;10;9;8;7;6;5;4;3;2})),11))=10,11-(MOD(SUM(INT(MID(CONCATENATE(REPT("0",11-LEN(B338)),B338),{1;2;3;4;5;6;7;8;9;10},1))*({11;10;9;8;7;6;5;4;3;2})),11))=11),0,11-(MOD(SUM(INT(MID(CONCATENATE(REPT("0",11-LEN(B338)),B338),{1;2;3;4;5;6;7;8;9;10},1))*({11;10;9;8;7;6;5;4;3;2})),11)))=INT(MID(CONCATENATE(REPT("0",11-LEN(B338)),B338),11,1))),FALSE)</f>
        <v>1</v>
      </c>
    </row>
    <row r="339" spans="1:11" x14ac:dyDescent="0.25">
      <c r="A339" s="176"/>
      <c r="B339" s="171"/>
      <c r="C339" s="174"/>
      <c r="D339" s="174"/>
      <c r="E339" s="174"/>
      <c r="F339" s="177"/>
      <c r="G339" s="174"/>
      <c r="H339" s="174"/>
      <c r="I339" s="174"/>
      <c r="K339" s="66" t="b">
        <f>IF(AND(LEN(CONCATENATE(REPT("0",11-LEN(B339)),B339))=11,SUM(IF(CONCATENATE(REPT("0",11-LEN(B339)),B339)=REPT({1;2;3;4;5;6;7;8;9},11),1,0))=0,SUM(IF(ISNUMBER(VALUE(MID(CONCATENATE(REPT("0",11-LEN(B339)),B339),{1;2;3;4;5;6;7;8;9;10;11},1))),0,1))=0),AND(IF(OR(11-(MOD(SUM(INT(MID(CONCATENATE(REPT("0",11-LEN(B339)),B339),{1;2;3;4;5;6;7;8;9},1))*({10;9;8;7;6;5;4;3;2})),11))=10,11-(MOD(SUM(INT(MID(CONCATENATE(REPT("0",11-LEN(B339)),B339),{1;2;3;4;5;6;7;8;9},1))*({10;9;8;7;6;5;4;3;2})),11))=11),0,11-(MOD(SUM(INT(MID(CONCATENATE(REPT("0",11-LEN(B339)),B339),{1;2;3;4;5;6;7;8;9},1))*({10;9;8;7;6;5;4;3;2})),11)))=INT(MID(CONCATENATE(REPT("0",11-LEN(B339)),B339),10,1)),IF(OR(11-(MOD(SUM(INT(MID(CONCATENATE(REPT("0",11-LEN(B339)),B339),{1;2;3;4;5;6;7;8;9;10},1))*({11;10;9;8;7;6;5;4;3;2})),11))=10,11-(MOD(SUM(INT(MID(CONCATENATE(REPT("0",11-LEN(B339)),B339),{1;2;3;4;5;6;7;8;9;10},1))*({11;10;9;8;7;6;5;4;3;2})),11))=11),0,11-(MOD(SUM(INT(MID(CONCATENATE(REPT("0",11-LEN(B339)),B339),{1;2;3;4;5;6;7;8;9;10},1))*({11;10;9;8;7;6;5;4;3;2})),11)))=INT(MID(CONCATENATE(REPT("0",11-LEN(B339)),B339),11,1))),FALSE)</f>
        <v>1</v>
      </c>
    </row>
    <row r="340" spans="1:11" x14ac:dyDescent="0.25">
      <c r="A340" s="176"/>
      <c r="B340" s="171"/>
      <c r="C340" s="174"/>
      <c r="D340" s="174"/>
      <c r="E340" s="174"/>
      <c r="F340" s="177"/>
      <c r="G340" s="174"/>
      <c r="H340" s="174"/>
      <c r="I340" s="174"/>
      <c r="K340" s="66" t="b">
        <f>IF(AND(LEN(CONCATENATE(REPT("0",11-LEN(B340)),B340))=11,SUM(IF(CONCATENATE(REPT("0",11-LEN(B340)),B340)=REPT({1;2;3;4;5;6;7;8;9},11),1,0))=0,SUM(IF(ISNUMBER(VALUE(MID(CONCATENATE(REPT("0",11-LEN(B340)),B340),{1;2;3;4;5;6;7;8;9;10;11},1))),0,1))=0),AND(IF(OR(11-(MOD(SUM(INT(MID(CONCATENATE(REPT("0",11-LEN(B340)),B340),{1;2;3;4;5;6;7;8;9},1))*({10;9;8;7;6;5;4;3;2})),11))=10,11-(MOD(SUM(INT(MID(CONCATENATE(REPT("0",11-LEN(B340)),B340),{1;2;3;4;5;6;7;8;9},1))*({10;9;8;7;6;5;4;3;2})),11))=11),0,11-(MOD(SUM(INT(MID(CONCATENATE(REPT("0",11-LEN(B340)),B340),{1;2;3;4;5;6;7;8;9},1))*({10;9;8;7;6;5;4;3;2})),11)))=INT(MID(CONCATENATE(REPT("0",11-LEN(B340)),B340),10,1)),IF(OR(11-(MOD(SUM(INT(MID(CONCATENATE(REPT("0",11-LEN(B340)),B340),{1;2;3;4;5;6;7;8;9;10},1))*({11;10;9;8;7;6;5;4;3;2})),11))=10,11-(MOD(SUM(INT(MID(CONCATENATE(REPT("0",11-LEN(B340)),B340),{1;2;3;4;5;6;7;8;9;10},1))*({11;10;9;8;7;6;5;4;3;2})),11))=11),0,11-(MOD(SUM(INT(MID(CONCATENATE(REPT("0",11-LEN(B340)),B340),{1;2;3;4;5;6;7;8;9;10},1))*({11;10;9;8;7;6;5;4;3;2})),11)))=INT(MID(CONCATENATE(REPT("0",11-LEN(B340)),B340),11,1))),FALSE)</f>
        <v>1</v>
      </c>
    </row>
    <row r="341" spans="1:11" x14ac:dyDescent="0.25">
      <c r="A341" s="176"/>
      <c r="B341" s="171"/>
      <c r="C341" s="174"/>
      <c r="D341" s="174"/>
      <c r="E341" s="174"/>
      <c r="F341" s="177"/>
      <c r="G341" s="174"/>
      <c r="H341" s="174"/>
      <c r="I341" s="174"/>
      <c r="K341" s="66" t="b">
        <f>IF(AND(LEN(CONCATENATE(REPT("0",11-LEN(B341)),B341))=11,SUM(IF(CONCATENATE(REPT("0",11-LEN(B341)),B341)=REPT({1;2;3;4;5;6;7;8;9},11),1,0))=0,SUM(IF(ISNUMBER(VALUE(MID(CONCATENATE(REPT("0",11-LEN(B341)),B341),{1;2;3;4;5;6;7;8;9;10;11},1))),0,1))=0),AND(IF(OR(11-(MOD(SUM(INT(MID(CONCATENATE(REPT("0",11-LEN(B341)),B341),{1;2;3;4;5;6;7;8;9},1))*({10;9;8;7;6;5;4;3;2})),11))=10,11-(MOD(SUM(INT(MID(CONCATENATE(REPT("0",11-LEN(B341)),B341),{1;2;3;4;5;6;7;8;9},1))*({10;9;8;7;6;5;4;3;2})),11))=11),0,11-(MOD(SUM(INT(MID(CONCATENATE(REPT("0",11-LEN(B341)),B341),{1;2;3;4;5;6;7;8;9},1))*({10;9;8;7;6;5;4;3;2})),11)))=INT(MID(CONCATENATE(REPT("0",11-LEN(B341)),B341),10,1)),IF(OR(11-(MOD(SUM(INT(MID(CONCATENATE(REPT("0",11-LEN(B341)),B341),{1;2;3;4;5;6;7;8;9;10},1))*({11;10;9;8;7;6;5;4;3;2})),11))=10,11-(MOD(SUM(INT(MID(CONCATENATE(REPT("0",11-LEN(B341)),B341),{1;2;3;4;5;6;7;8;9;10},1))*({11;10;9;8;7;6;5;4;3;2})),11))=11),0,11-(MOD(SUM(INT(MID(CONCATENATE(REPT("0",11-LEN(B341)),B341),{1;2;3;4;5;6;7;8;9;10},1))*({11;10;9;8;7;6;5;4;3;2})),11)))=INT(MID(CONCATENATE(REPT("0",11-LEN(B341)),B341),11,1))),FALSE)</f>
        <v>1</v>
      </c>
    </row>
    <row r="342" spans="1:11" x14ac:dyDescent="0.25">
      <c r="A342" s="176"/>
      <c r="B342" s="171"/>
      <c r="C342" s="174"/>
      <c r="D342" s="174"/>
      <c r="E342" s="174"/>
      <c r="F342" s="177"/>
      <c r="G342" s="174"/>
      <c r="H342" s="174"/>
      <c r="I342" s="174"/>
      <c r="K342" s="66" t="b">
        <f>IF(AND(LEN(CONCATENATE(REPT("0",11-LEN(B342)),B342))=11,SUM(IF(CONCATENATE(REPT("0",11-LEN(B342)),B342)=REPT({1;2;3;4;5;6;7;8;9},11),1,0))=0,SUM(IF(ISNUMBER(VALUE(MID(CONCATENATE(REPT("0",11-LEN(B342)),B342),{1;2;3;4;5;6;7;8;9;10;11},1))),0,1))=0),AND(IF(OR(11-(MOD(SUM(INT(MID(CONCATENATE(REPT("0",11-LEN(B342)),B342),{1;2;3;4;5;6;7;8;9},1))*({10;9;8;7;6;5;4;3;2})),11))=10,11-(MOD(SUM(INT(MID(CONCATENATE(REPT("0",11-LEN(B342)),B342),{1;2;3;4;5;6;7;8;9},1))*({10;9;8;7;6;5;4;3;2})),11))=11),0,11-(MOD(SUM(INT(MID(CONCATENATE(REPT("0",11-LEN(B342)),B342),{1;2;3;4;5;6;7;8;9},1))*({10;9;8;7;6;5;4;3;2})),11)))=INT(MID(CONCATENATE(REPT("0",11-LEN(B342)),B342),10,1)),IF(OR(11-(MOD(SUM(INT(MID(CONCATENATE(REPT("0",11-LEN(B342)),B342),{1;2;3;4;5;6;7;8;9;10},1))*({11;10;9;8;7;6;5;4;3;2})),11))=10,11-(MOD(SUM(INT(MID(CONCATENATE(REPT("0",11-LEN(B342)),B342),{1;2;3;4;5;6;7;8;9;10},1))*({11;10;9;8;7;6;5;4;3;2})),11))=11),0,11-(MOD(SUM(INT(MID(CONCATENATE(REPT("0",11-LEN(B342)),B342),{1;2;3;4;5;6;7;8;9;10},1))*({11;10;9;8;7;6;5;4;3;2})),11)))=INT(MID(CONCATENATE(REPT("0",11-LEN(B342)),B342),11,1))),FALSE)</f>
        <v>1</v>
      </c>
    </row>
    <row r="343" spans="1:11" x14ac:dyDescent="0.25">
      <c r="A343" s="176"/>
      <c r="B343" s="171"/>
      <c r="C343" s="174"/>
      <c r="D343" s="174"/>
      <c r="E343" s="174"/>
      <c r="F343" s="177"/>
      <c r="G343" s="174"/>
      <c r="H343" s="174"/>
      <c r="I343" s="174"/>
      <c r="K343" s="66" t="b">
        <f>IF(AND(LEN(CONCATENATE(REPT("0",11-LEN(B343)),B343))=11,SUM(IF(CONCATENATE(REPT("0",11-LEN(B343)),B343)=REPT({1;2;3;4;5;6;7;8;9},11),1,0))=0,SUM(IF(ISNUMBER(VALUE(MID(CONCATENATE(REPT("0",11-LEN(B343)),B343),{1;2;3;4;5;6;7;8;9;10;11},1))),0,1))=0),AND(IF(OR(11-(MOD(SUM(INT(MID(CONCATENATE(REPT("0",11-LEN(B343)),B343),{1;2;3;4;5;6;7;8;9},1))*({10;9;8;7;6;5;4;3;2})),11))=10,11-(MOD(SUM(INT(MID(CONCATENATE(REPT("0",11-LEN(B343)),B343),{1;2;3;4;5;6;7;8;9},1))*({10;9;8;7;6;5;4;3;2})),11))=11),0,11-(MOD(SUM(INT(MID(CONCATENATE(REPT("0",11-LEN(B343)),B343),{1;2;3;4;5;6;7;8;9},1))*({10;9;8;7;6;5;4;3;2})),11)))=INT(MID(CONCATENATE(REPT("0",11-LEN(B343)),B343),10,1)),IF(OR(11-(MOD(SUM(INT(MID(CONCATENATE(REPT("0",11-LEN(B343)),B343),{1;2;3;4;5;6;7;8;9;10},1))*({11;10;9;8;7;6;5;4;3;2})),11))=10,11-(MOD(SUM(INT(MID(CONCATENATE(REPT("0",11-LEN(B343)),B343),{1;2;3;4;5;6;7;8;9;10},1))*({11;10;9;8;7;6;5;4;3;2})),11))=11),0,11-(MOD(SUM(INT(MID(CONCATENATE(REPT("0",11-LEN(B343)),B343),{1;2;3;4;5;6;7;8;9;10},1))*({11;10;9;8;7;6;5;4;3;2})),11)))=INT(MID(CONCATENATE(REPT("0",11-LEN(B343)),B343),11,1))),FALSE)</f>
        <v>1</v>
      </c>
    </row>
    <row r="344" spans="1:11" x14ac:dyDescent="0.25">
      <c r="A344" s="176"/>
      <c r="B344" s="171"/>
      <c r="C344" s="174"/>
      <c r="D344" s="174"/>
      <c r="E344" s="174"/>
      <c r="F344" s="177"/>
      <c r="G344" s="174"/>
      <c r="H344" s="174"/>
      <c r="I344" s="174"/>
      <c r="K344" s="66" t="b">
        <f>IF(AND(LEN(CONCATENATE(REPT("0",11-LEN(B344)),B344))=11,SUM(IF(CONCATENATE(REPT("0",11-LEN(B344)),B344)=REPT({1;2;3;4;5;6;7;8;9},11),1,0))=0,SUM(IF(ISNUMBER(VALUE(MID(CONCATENATE(REPT("0",11-LEN(B344)),B344),{1;2;3;4;5;6;7;8;9;10;11},1))),0,1))=0),AND(IF(OR(11-(MOD(SUM(INT(MID(CONCATENATE(REPT("0",11-LEN(B344)),B344),{1;2;3;4;5;6;7;8;9},1))*({10;9;8;7;6;5;4;3;2})),11))=10,11-(MOD(SUM(INT(MID(CONCATENATE(REPT("0",11-LEN(B344)),B344),{1;2;3;4;5;6;7;8;9},1))*({10;9;8;7;6;5;4;3;2})),11))=11),0,11-(MOD(SUM(INT(MID(CONCATENATE(REPT("0",11-LEN(B344)),B344),{1;2;3;4;5;6;7;8;9},1))*({10;9;8;7;6;5;4;3;2})),11)))=INT(MID(CONCATENATE(REPT("0",11-LEN(B344)),B344),10,1)),IF(OR(11-(MOD(SUM(INT(MID(CONCATENATE(REPT("0",11-LEN(B344)),B344),{1;2;3;4;5;6;7;8;9;10},1))*({11;10;9;8;7;6;5;4;3;2})),11))=10,11-(MOD(SUM(INT(MID(CONCATENATE(REPT("0",11-LEN(B344)),B344),{1;2;3;4;5;6;7;8;9;10},1))*({11;10;9;8;7;6;5;4;3;2})),11))=11),0,11-(MOD(SUM(INT(MID(CONCATENATE(REPT("0",11-LEN(B344)),B344),{1;2;3;4;5;6;7;8;9;10},1))*({11;10;9;8;7;6;5;4;3;2})),11)))=INT(MID(CONCATENATE(REPT("0",11-LEN(B344)),B344),11,1))),FALSE)</f>
        <v>1</v>
      </c>
    </row>
    <row r="345" spans="1:11" x14ac:dyDescent="0.25">
      <c r="A345" s="176"/>
      <c r="B345" s="171"/>
      <c r="C345" s="174"/>
      <c r="D345" s="174"/>
      <c r="E345" s="174"/>
      <c r="F345" s="177"/>
      <c r="G345" s="174"/>
      <c r="H345" s="174"/>
      <c r="I345" s="174"/>
      <c r="K345" s="66" t="b">
        <f>IF(AND(LEN(CONCATENATE(REPT("0",11-LEN(B345)),B345))=11,SUM(IF(CONCATENATE(REPT("0",11-LEN(B345)),B345)=REPT({1;2;3;4;5;6;7;8;9},11),1,0))=0,SUM(IF(ISNUMBER(VALUE(MID(CONCATENATE(REPT("0",11-LEN(B345)),B345),{1;2;3;4;5;6;7;8;9;10;11},1))),0,1))=0),AND(IF(OR(11-(MOD(SUM(INT(MID(CONCATENATE(REPT("0",11-LEN(B345)),B345),{1;2;3;4;5;6;7;8;9},1))*({10;9;8;7;6;5;4;3;2})),11))=10,11-(MOD(SUM(INT(MID(CONCATENATE(REPT("0",11-LEN(B345)),B345),{1;2;3;4;5;6;7;8;9},1))*({10;9;8;7;6;5;4;3;2})),11))=11),0,11-(MOD(SUM(INT(MID(CONCATENATE(REPT("0",11-LEN(B345)),B345),{1;2;3;4;5;6;7;8;9},1))*({10;9;8;7;6;5;4;3;2})),11)))=INT(MID(CONCATENATE(REPT("0",11-LEN(B345)),B345),10,1)),IF(OR(11-(MOD(SUM(INT(MID(CONCATENATE(REPT("0",11-LEN(B345)),B345),{1;2;3;4;5;6;7;8;9;10},1))*({11;10;9;8;7;6;5;4;3;2})),11))=10,11-(MOD(SUM(INT(MID(CONCATENATE(REPT("0",11-LEN(B345)),B345),{1;2;3;4;5;6;7;8;9;10},1))*({11;10;9;8;7;6;5;4;3;2})),11))=11),0,11-(MOD(SUM(INT(MID(CONCATENATE(REPT("0",11-LEN(B345)),B345),{1;2;3;4;5;6;7;8;9;10},1))*({11;10;9;8;7;6;5;4;3;2})),11)))=INT(MID(CONCATENATE(REPT("0",11-LEN(B345)),B345),11,1))),FALSE)</f>
        <v>1</v>
      </c>
    </row>
    <row r="346" spans="1:11" x14ac:dyDescent="0.25">
      <c r="A346" s="176"/>
      <c r="B346" s="171"/>
      <c r="C346" s="174"/>
      <c r="D346" s="174"/>
      <c r="E346" s="174"/>
      <c r="F346" s="177"/>
      <c r="G346" s="174"/>
      <c r="H346" s="174"/>
      <c r="I346" s="174"/>
      <c r="K346" s="66" t="b">
        <f>IF(AND(LEN(CONCATENATE(REPT("0",11-LEN(B346)),B346))=11,SUM(IF(CONCATENATE(REPT("0",11-LEN(B346)),B346)=REPT({1;2;3;4;5;6;7;8;9},11),1,0))=0,SUM(IF(ISNUMBER(VALUE(MID(CONCATENATE(REPT("0",11-LEN(B346)),B346),{1;2;3;4;5;6;7;8;9;10;11},1))),0,1))=0),AND(IF(OR(11-(MOD(SUM(INT(MID(CONCATENATE(REPT("0",11-LEN(B346)),B346),{1;2;3;4;5;6;7;8;9},1))*({10;9;8;7;6;5;4;3;2})),11))=10,11-(MOD(SUM(INT(MID(CONCATENATE(REPT("0",11-LEN(B346)),B346),{1;2;3;4;5;6;7;8;9},1))*({10;9;8;7;6;5;4;3;2})),11))=11),0,11-(MOD(SUM(INT(MID(CONCATENATE(REPT("0",11-LEN(B346)),B346),{1;2;3;4;5;6;7;8;9},1))*({10;9;8;7;6;5;4;3;2})),11)))=INT(MID(CONCATENATE(REPT("0",11-LEN(B346)),B346),10,1)),IF(OR(11-(MOD(SUM(INT(MID(CONCATENATE(REPT("0",11-LEN(B346)),B346),{1;2;3;4;5;6;7;8;9;10},1))*({11;10;9;8;7;6;5;4;3;2})),11))=10,11-(MOD(SUM(INT(MID(CONCATENATE(REPT("0",11-LEN(B346)),B346),{1;2;3;4;5;6;7;8;9;10},1))*({11;10;9;8;7;6;5;4;3;2})),11))=11),0,11-(MOD(SUM(INT(MID(CONCATENATE(REPT("0",11-LEN(B346)),B346),{1;2;3;4;5;6;7;8;9;10},1))*({11;10;9;8;7;6;5;4;3;2})),11)))=INT(MID(CONCATENATE(REPT("0",11-LEN(B346)),B346),11,1))),FALSE)</f>
        <v>1</v>
      </c>
    </row>
    <row r="347" spans="1:11" x14ac:dyDescent="0.25">
      <c r="A347" s="176"/>
      <c r="B347" s="171"/>
      <c r="C347" s="174"/>
      <c r="D347" s="174"/>
      <c r="E347" s="174"/>
      <c r="F347" s="177"/>
      <c r="G347" s="174"/>
      <c r="H347" s="174"/>
      <c r="I347" s="174"/>
      <c r="K347" s="66" t="b">
        <f>IF(AND(LEN(CONCATENATE(REPT("0",11-LEN(B347)),B347))=11,SUM(IF(CONCATENATE(REPT("0",11-LEN(B347)),B347)=REPT({1;2;3;4;5;6;7;8;9},11),1,0))=0,SUM(IF(ISNUMBER(VALUE(MID(CONCATENATE(REPT("0",11-LEN(B347)),B347),{1;2;3;4;5;6;7;8;9;10;11},1))),0,1))=0),AND(IF(OR(11-(MOD(SUM(INT(MID(CONCATENATE(REPT("0",11-LEN(B347)),B347),{1;2;3;4;5;6;7;8;9},1))*({10;9;8;7;6;5;4;3;2})),11))=10,11-(MOD(SUM(INT(MID(CONCATENATE(REPT("0",11-LEN(B347)),B347),{1;2;3;4;5;6;7;8;9},1))*({10;9;8;7;6;5;4;3;2})),11))=11),0,11-(MOD(SUM(INT(MID(CONCATENATE(REPT("0",11-LEN(B347)),B347),{1;2;3;4;5;6;7;8;9},1))*({10;9;8;7;6;5;4;3;2})),11)))=INT(MID(CONCATENATE(REPT("0",11-LEN(B347)),B347),10,1)),IF(OR(11-(MOD(SUM(INT(MID(CONCATENATE(REPT("0",11-LEN(B347)),B347),{1;2;3;4;5;6;7;8;9;10},1))*({11;10;9;8;7;6;5;4;3;2})),11))=10,11-(MOD(SUM(INT(MID(CONCATENATE(REPT("0",11-LEN(B347)),B347),{1;2;3;4;5;6;7;8;9;10},1))*({11;10;9;8;7;6;5;4;3;2})),11))=11),0,11-(MOD(SUM(INT(MID(CONCATENATE(REPT("0",11-LEN(B347)),B347),{1;2;3;4;5;6;7;8;9;10},1))*({11;10;9;8;7;6;5;4;3;2})),11)))=INT(MID(CONCATENATE(REPT("0",11-LEN(B347)),B347),11,1))),FALSE)</f>
        <v>1</v>
      </c>
    </row>
    <row r="348" spans="1:11" x14ac:dyDescent="0.25">
      <c r="A348" s="176"/>
      <c r="B348" s="171"/>
      <c r="C348" s="174"/>
      <c r="D348" s="174"/>
      <c r="E348" s="174"/>
      <c r="F348" s="177"/>
      <c r="G348" s="174"/>
      <c r="H348" s="174"/>
      <c r="I348" s="174"/>
      <c r="K348" s="66" t="b">
        <f>IF(AND(LEN(CONCATENATE(REPT("0",11-LEN(B348)),B348))=11,SUM(IF(CONCATENATE(REPT("0",11-LEN(B348)),B348)=REPT({1;2;3;4;5;6;7;8;9},11),1,0))=0,SUM(IF(ISNUMBER(VALUE(MID(CONCATENATE(REPT("0",11-LEN(B348)),B348),{1;2;3;4;5;6;7;8;9;10;11},1))),0,1))=0),AND(IF(OR(11-(MOD(SUM(INT(MID(CONCATENATE(REPT("0",11-LEN(B348)),B348),{1;2;3;4;5;6;7;8;9},1))*({10;9;8;7;6;5;4;3;2})),11))=10,11-(MOD(SUM(INT(MID(CONCATENATE(REPT("0",11-LEN(B348)),B348),{1;2;3;4;5;6;7;8;9},1))*({10;9;8;7;6;5;4;3;2})),11))=11),0,11-(MOD(SUM(INT(MID(CONCATENATE(REPT("0",11-LEN(B348)),B348),{1;2;3;4;5;6;7;8;9},1))*({10;9;8;7;6;5;4;3;2})),11)))=INT(MID(CONCATENATE(REPT("0",11-LEN(B348)),B348),10,1)),IF(OR(11-(MOD(SUM(INT(MID(CONCATENATE(REPT("0",11-LEN(B348)),B348),{1;2;3;4;5;6;7;8;9;10},1))*({11;10;9;8;7;6;5;4;3;2})),11))=10,11-(MOD(SUM(INT(MID(CONCATENATE(REPT("0",11-LEN(B348)),B348),{1;2;3;4;5;6;7;8;9;10},1))*({11;10;9;8;7;6;5;4;3;2})),11))=11),0,11-(MOD(SUM(INT(MID(CONCATENATE(REPT("0",11-LEN(B348)),B348),{1;2;3;4;5;6;7;8;9;10},1))*({11;10;9;8;7;6;5;4;3;2})),11)))=INT(MID(CONCATENATE(REPT("0",11-LEN(B348)),B348),11,1))),FALSE)</f>
        <v>1</v>
      </c>
    </row>
    <row r="349" spans="1:11" x14ac:dyDescent="0.25">
      <c r="A349" s="176"/>
      <c r="B349" s="171"/>
      <c r="C349" s="174"/>
      <c r="D349" s="174"/>
      <c r="E349" s="174"/>
      <c r="F349" s="177"/>
      <c r="G349" s="174"/>
      <c r="H349" s="174"/>
      <c r="I349" s="174"/>
      <c r="K349" s="66" t="b">
        <f>IF(AND(LEN(CONCATENATE(REPT("0",11-LEN(B349)),B349))=11,SUM(IF(CONCATENATE(REPT("0",11-LEN(B349)),B349)=REPT({1;2;3;4;5;6;7;8;9},11),1,0))=0,SUM(IF(ISNUMBER(VALUE(MID(CONCATENATE(REPT("0",11-LEN(B349)),B349),{1;2;3;4;5;6;7;8;9;10;11},1))),0,1))=0),AND(IF(OR(11-(MOD(SUM(INT(MID(CONCATENATE(REPT("0",11-LEN(B349)),B349),{1;2;3;4;5;6;7;8;9},1))*({10;9;8;7;6;5;4;3;2})),11))=10,11-(MOD(SUM(INT(MID(CONCATENATE(REPT("0",11-LEN(B349)),B349),{1;2;3;4;5;6;7;8;9},1))*({10;9;8;7;6;5;4;3;2})),11))=11),0,11-(MOD(SUM(INT(MID(CONCATENATE(REPT("0",11-LEN(B349)),B349),{1;2;3;4;5;6;7;8;9},1))*({10;9;8;7;6;5;4;3;2})),11)))=INT(MID(CONCATENATE(REPT("0",11-LEN(B349)),B349),10,1)),IF(OR(11-(MOD(SUM(INT(MID(CONCATENATE(REPT("0",11-LEN(B349)),B349),{1;2;3;4;5;6;7;8;9;10},1))*({11;10;9;8;7;6;5;4;3;2})),11))=10,11-(MOD(SUM(INT(MID(CONCATENATE(REPT("0",11-LEN(B349)),B349),{1;2;3;4;5;6;7;8;9;10},1))*({11;10;9;8;7;6;5;4;3;2})),11))=11),0,11-(MOD(SUM(INT(MID(CONCATENATE(REPT("0",11-LEN(B349)),B349),{1;2;3;4;5;6;7;8;9;10},1))*({11;10;9;8;7;6;5;4;3;2})),11)))=INT(MID(CONCATENATE(REPT("0",11-LEN(B349)),B349),11,1))),FALSE)</f>
        <v>1</v>
      </c>
    </row>
    <row r="350" spans="1:11" x14ac:dyDescent="0.25">
      <c r="A350" s="176"/>
      <c r="B350" s="171"/>
      <c r="C350" s="174"/>
      <c r="D350" s="174"/>
      <c r="E350" s="174"/>
      <c r="F350" s="177"/>
      <c r="G350" s="174"/>
      <c r="H350" s="174"/>
      <c r="I350" s="174"/>
      <c r="K350" s="66" t="b">
        <f>IF(AND(LEN(CONCATENATE(REPT("0",11-LEN(B350)),B350))=11,SUM(IF(CONCATENATE(REPT("0",11-LEN(B350)),B350)=REPT({1;2;3;4;5;6;7;8;9},11),1,0))=0,SUM(IF(ISNUMBER(VALUE(MID(CONCATENATE(REPT("0",11-LEN(B350)),B350),{1;2;3;4;5;6;7;8;9;10;11},1))),0,1))=0),AND(IF(OR(11-(MOD(SUM(INT(MID(CONCATENATE(REPT("0",11-LEN(B350)),B350),{1;2;3;4;5;6;7;8;9},1))*({10;9;8;7;6;5;4;3;2})),11))=10,11-(MOD(SUM(INT(MID(CONCATENATE(REPT("0",11-LEN(B350)),B350),{1;2;3;4;5;6;7;8;9},1))*({10;9;8;7;6;5;4;3;2})),11))=11),0,11-(MOD(SUM(INT(MID(CONCATENATE(REPT("0",11-LEN(B350)),B350),{1;2;3;4;5;6;7;8;9},1))*({10;9;8;7;6;5;4;3;2})),11)))=INT(MID(CONCATENATE(REPT("0",11-LEN(B350)),B350),10,1)),IF(OR(11-(MOD(SUM(INT(MID(CONCATENATE(REPT("0",11-LEN(B350)),B350),{1;2;3;4;5;6;7;8;9;10},1))*({11;10;9;8;7;6;5;4;3;2})),11))=10,11-(MOD(SUM(INT(MID(CONCATENATE(REPT("0",11-LEN(B350)),B350),{1;2;3;4;5;6;7;8;9;10},1))*({11;10;9;8;7;6;5;4;3;2})),11))=11),0,11-(MOD(SUM(INT(MID(CONCATENATE(REPT("0",11-LEN(B350)),B350),{1;2;3;4;5;6;7;8;9;10},1))*({11;10;9;8;7;6;5;4;3;2})),11)))=INT(MID(CONCATENATE(REPT("0",11-LEN(B350)),B350),11,1))),FALSE)</f>
        <v>1</v>
      </c>
    </row>
    <row r="351" spans="1:11" x14ac:dyDescent="0.25">
      <c r="A351" s="176"/>
      <c r="B351" s="171"/>
      <c r="C351" s="174"/>
      <c r="D351" s="174"/>
      <c r="E351" s="174"/>
      <c r="F351" s="177"/>
      <c r="G351" s="174"/>
      <c r="H351" s="174"/>
      <c r="I351" s="174"/>
      <c r="K351" s="66" t="b">
        <f>IF(AND(LEN(CONCATENATE(REPT("0",11-LEN(B351)),B351))=11,SUM(IF(CONCATENATE(REPT("0",11-LEN(B351)),B351)=REPT({1;2;3;4;5;6;7;8;9},11),1,0))=0,SUM(IF(ISNUMBER(VALUE(MID(CONCATENATE(REPT("0",11-LEN(B351)),B351),{1;2;3;4;5;6;7;8;9;10;11},1))),0,1))=0),AND(IF(OR(11-(MOD(SUM(INT(MID(CONCATENATE(REPT("0",11-LEN(B351)),B351),{1;2;3;4;5;6;7;8;9},1))*({10;9;8;7;6;5;4;3;2})),11))=10,11-(MOD(SUM(INT(MID(CONCATENATE(REPT("0",11-LEN(B351)),B351),{1;2;3;4;5;6;7;8;9},1))*({10;9;8;7;6;5;4;3;2})),11))=11),0,11-(MOD(SUM(INT(MID(CONCATENATE(REPT("0",11-LEN(B351)),B351),{1;2;3;4;5;6;7;8;9},1))*({10;9;8;7;6;5;4;3;2})),11)))=INT(MID(CONCATENATE(REPT("0",11-LEN(B351)),B351),10,1)),IF(OR(11-(MOD(SUM(INT(MID(CONCATENATE(REPT("0",11-LEN(B351)),B351),{1;2;3;4;5;6;7;8;9;10},1))*({11;10;9;8;7;6;5;4;3;2})),11))=10,11-(MOD(SUM(INT(MID(CONCATENATE(REPT("0",11-LEN(B351)),B351),{1;2;3;4;5;6;7;8;9;10},1))*({11;10;9;8;7;6;5;4;3;2})),11))=11),0,11-(MOD(SUM(INT(MID(CONCATENATE(REPT("0",11-LEN(B351)),B351),{1;2;3;4;5;6;7;8;9;10},1))*({11;10;9;8;7;6;5;4;3;2})),11)))=INT(MID(CONCATENATE(REPT("0",11-LEN(B351)),B351),11,1))),FALSE)</f>
        <v>1</v>
      </c>
    </row>
    <row r="352" spans="1:11" x14ac:dyDescent="0.25">
      <c r="A352" s="176"/>
      <c r="B352" s="171"/>
      <c r="C352" s="174"/>
      <c r="D352" s="174"/>
      <c r="E352" s="174"/>
      <c r="F352" s="177"/>
      <c r="G352" s="174"/>
      <c r="H352" s="174"/>
      <c r="I352" s="174"/>
      <c r="K352" s="66" t="b">
        <f>IF(AND(LEN(CONCATENATE(REPT("0",11-LEN(B352)),B352))=11,SUM(IF(CONCATENATE(REPT("0",11-LEN(B352)),B352)=REPT({1;2;3;4;5;6;7;8;9},11),1,0))=0,SUM(IF(ISNUMBER(VALUE(MID(CONCATENATE(REPT("0",11-LEN(B352)),B352),{1;2;3;4;5;6;7;8;9;10;11},1))),0,1))=0),AND(IF(OR(11-(MOD(SUM(INT(MID(CONCATENATE(REPT("0",11-LEN(B352)),B352),{1;2;3;4;5;6;7;8;9},1))*({10;9;8;7;6;5;4;3;2})),11))=10,11-(MOD(SUM(INT(MID(CONCATENATE(REPT("0",11-LEN(B352)),B352),{1;2;3;4;5;6;7;8;9},1))*({10;9;8;7;6;5;4;3;2})),11))=11),0,11-(MOD(SUM(INT(MID(CONCATENATE(REPT("0",11-LEN(B352)),B352),{1;2;3;4;5;6;7;8;9},1))*({10;9;8;7;6;5;4;3;2})),11)))=INT(MID(CONCATENATE(REPT("0",11-LEN(B352)),B352),10,1)),IF(OR(11-(MOD(SUM(INT(MID(CONCATENATE(REPT("0",11-LEN(B352)),B352),{1;2;3;4;5;6;7;8;9;10},1))*({11;10;9;8;7;6;5;4;3;2})),11))=10,11-(MOD(SUM(INT(MID(CONCATENATE(REPT("0",11-LEN(B352)),B352),{1;2;3;4;5;6;7;8;9;10},1))*({11;10;9;8;7;6;5;4;3;2})),11))=11),0,11-(MOD(SUM(INT(MID(CONCATENATE(REPT("0",11-LEN(B352)),B352),{1;2;3;4;5;6;7;8;9;10},1))*({11;10;9;8;7;6;5;4;3;2})),11)))=INT(MID(CONCATENATE(REPT("0",11-LEN(B352)),B352),11,1))),FALSE)</f>
        <v>1</v>
      </c>
    </row>
    <row r="353" spans="1:11" x14ac:dyDescent="0.25">
      <c r="A353" s="176"/>
      <c r="B353" s="171"/>
      <c r="C353" s="174"/>
      <c r="D353" s="174"/>
      <c r="E353" s="174"/>
      <c r="F353" s="177"/>
      <c r="G353" s="174"/>
      <c r="H353" s="174"/>
      <c r="I353" s="174"/>
      <c r="K353" s="66" t="b">
        <f>IF(AND(LEN(CONCATENATE(REPT("0",11-LEN(B353)),B353))=11,SUM(IF(CONCATENATE(REPT("0",11-LEN(B353)),B353)=REPT({1;2;3;4;5;6;7;8;9},11),1,0))=0,SUM(IF(ISNUMBER(VALUE(MID(CONCATENATE(REPT("0",11-LEN(B353)),B353),{1;2;3;4;5;6;7;8;9;10;11},1))),0,1))=0),AND(IF(OR(11-(MOD(SUM(INT(MID(CONCATENATE(REPT("0",11-LEN(B353)),B353),{1;2;3;4;5;6;7;8;9},1))*({10;9;8;7;6;5;4;3;2})),11))=10,11-(MOD(SUM(INT(MID(CONCATENATE(REPT("0",11-LEN(B353)),B353),{1;2;3;4;5;6;7;8;9},1))*({10;9;8;7;6;5;4;3;2})),11))=11),0,11-(MOD(SUM(INT(MID(CONCATENATE(REPT("0",11-LEN(B353)),B353),{1;2;3;4;5;6;7;8;9},1))*({10;9;8;7;6;5;4;3;2})),11)))=INT(MID(CONCATENATE(REPT("0",11-LEN(B353)),B353),10,1)),IF(OR(11-(MOD(SUM(INT(MID(CONCATENATE(REPT("0",11-LEN(B353)),B353),{1;2;3;4;5;6;7;8;9;10},1))*({11;10;9;8;7;6;5;4;3;2})),11))=10,11-(MOD(SUM(INT(MID(CONCATENATE(REPT("0",11-LEN(B353)),B353),{1;2;3;4;5;6;7;8;9;10},1))*({11;10;9;8;7;6;5;4;3;2})),11))=11),0,11-(MOD(SUM(INT(MID(CONCATENATE(REPT("0",11-LEN(B353)),B353),{1;2;3;4;5;6;7;8;9;10},1))*({11;10;9;8;7;6;5;4;3;2})),11)))=INT(MID(CONCATENATE(REPT("0",11-LEN(B353)),B353),11,1))),FALSE)</f>
        <v>1</v>
      </c>
    </row>
    <row r="354" spans="1:11" x14ac:dyDescent="0.25">
      <c r="A354" s="176"/>
      <c r="B354" s="171"/>
      <c r="C354" s="174"/>
      <c r="D354" s="174"/>
      <c r="E354" s="174"/>
      <c r="F354" s="177"/>
      <c r="G354" s="174"/>
      <c r="H354" s="174"/>
      <c r="I354" s="174"/>
      <c r="K354" s="66" t="b">
        <f>IF(AND(LEN(CONCATENATE(REPT("0",11-LEN(B354)),B354))=11,SUM(IF(CONCATENATE(REPT("0",11-LEN(B354)),B354)=REPT({1;2;3;4;5;6;7;8;9},11),1,0))=0,SUM(IF(ISNUMBER(VALUE(MID(CONCATENATE(REPT("0",11-LEN(B354)),B354),{1;2;3;4;5;6;7;8;9;10;11},1))),0,1))=0),AND(IF(OR(11-(MOD(SUM(INT(MID(CONCATENATE(REPT("0",11-LEN(B354)),B354),{1;2;3;4;5;6;7;8;9},1))*({10;9;8;7;6;5;4;3;2})),11))=10,11-(MOD(SUM(INT(MID(CONCATENATE(REPT("0",11-LEN(B354)),B354),{1;2;3;4;5;6;7;8;9},1))*({10;9;8;7;6;5;4;3;2})),11))=11),0,11-(MOD(SUM(INT(MID(CONCATENATE(REPT("0",11-LEN(B354)),B354),{1;2;3;4;5;6;7;8;9},1))*({10;9;8;7;6;5;4;3;2})),11)))=INT(MID(CONCATENATE(REPT("0",11-LEN(B354)),B354),10,1)),IF(OR(11-(MOD(SUM(INT(MID(CONCATENATE(REPT("0",11-LEN(B354)),B354),{1;2;3;4;5;6;7;8;9;10},1))*({11;10;9;8;7;6;5;4;3;2})),11))=10,11-(MOD(SUM(INT(MID(CONCATENATE(REPT("0",11-LEN(B354)),B354),{1;2;3;4;5;6;7;8;9;10},1))*({11;10;9;8;7;6;5;4;3;2})),11))=11),0,11-(MOD(SUM(INT(MID(CONCATENATE(REPT("0",11-LEN(B354)),B354),{1;2;3;4;5;6;7;8;9;10},1))*({11;10;9;8;7;6;5;4;3;2})),11)))=INT(MID(CONCATENATE(REPT("0",11-LEN(B354)),B354),11,1))),FALSE)</f>
        <v>1</v>
      </c>
    </row>
    <row r="355" spans="1:11" x14ac:dyDescent="0.25">
      <c r="A355" s="176"/>
      <c r="B355" s="171"/>
      <c r="C355" s="174"/>
      <c r="D355" s="174"/>
      <c r="E355" s="174"/>
      <c r="F355" s="177"/>
      <c r="G355" s="174"/>
      <c r="H355" s="174"/>
      <c r="I355" s="174"/>
      <c r="K355" s="66" t="b">
        <f>IF(AND(LEN(CONCATENATE(REPT("0",11-LEN(B355)),B355))=11,SUM(IF(CONCATENATE(REPT("0",11-LEN(B355)),B355)=REPT({1;2;3;4;5;6;7;8;9},11),1,0))=0,SUM(IF(ISNUMBER(VALUE(MID(CONCATENATE(REPT("0",11-LEN(B355)),B355),{1;2;3;4;5;6;7;8;9;10;11},1))),0,1))=0),AND(IF(OR(11-(MOD(SUM(INT(MID(CONCATENATE(REPT("0",11-LEN(B355)),B355),{1;2;3;4;5;6;7;8;9},1))*({10;9;8;7;6;5;4;3;2})),11))=10,11-(MOD(SUM(INT(MID(CONCATENATE(REPT("0",11-LEN(B355)),B355),{1;2;3;4;5;6;7;8;9},1))*({10;9;8;7;6;5;4;3;2})),11))=11),0,11-(MOD(SUM(INT(MID(CONCATENATE(REPT("0",11-LEN(B355)),B355),{1;2;3;4;5;6;7;8;9},1))*({10;9;8;7;6;5;4;3;2})),11)))=INT(MID(CONCATENATE(REPT("0",11-LEN(B355)),B355),10,1)),IF(OR(11-(MOD(SUM(INT(MID(CONCATENATE(REPT("0",11-LEN(B355)),B355),{1;2;3;4;5;6;7;8;9;10},1))*({11;10;9;8;7;6;5;4;3;2})),11))=10,11-(MOD(SUM(INT(MID(CONCATENATE(REPT("0",11-LEN(B355)),B355),{1;2;3;4;5;6;7;8;9;10},1))*({11;10;9;8;7;6;5;4;3;2})),11))=11),0,11-(MOD(SUM(INT(MID(CONCATENATE(REPT("0",11-LEN(B355)),B355),{1;2;3;4;5;6;7;8;9;10},1))*({11;10;9;8;7;6;5;4;3;2})),11)))=INT(MID(CONCATENATE(REPT("0",11-LEN(B355)),B355),11,1))),FALSE)</f>
        <v>1</v>
      </c>
    </row>
    <row r="356" spans="1:11" x14ac:dyDescent="0.25">
      <c r="A356" s="176"/>
      <c r="B356" s="171"/>
      <c r="C356" s="174"/>
      <c r="D356" s="174"/>
      <c r="E356" s="174"/>
      <c r="F356" s="177"/>
      <c r="G356" s="174"/>
      <c r="H356" s="174"/>
      <c r="I356" s="174"/>
      <c r="K356" s="66" t="b">
        <f>IF(AND(LEN(CONCATENATE(REPT("0",11-LEN(B356)),B356))=11,SUM(IF(CONCATENATE(REPT("0",11-LEN(B356)),B356)=REPT({1;2;3;4;5;6;7;8;9},11),1,0))=0,SUM(IF(ISNUMBER(VALUE(MID(CONCATENATE(REPT("0",11-LEN(B356)),B356),{1;2;3;4;5;6;7;8;9;10;11},1))),0,1))=0),AND(IF(OR(11-(MOD(SUM(INT(MID(CONCATENATE(REPT("0",11-LEN(B356)),B356),{1;2;3;4;5;6;7;8;9},1))*({10;9;8;7;6;5;4;3;2})),11))=10,11-(MOD(SUM(INT(MID(CONCATENATE(REPT("0",11-LEN(B356)),B356),{1;2;3;4;5;6;7;8;9},1))*({10;9;8;7;6;5;4;3;2})),11))=11),0,11-(MOD(SUM(INT(MID(CONCATENATE(REPT("0",11-LEN(B356)),B356),{1;2;3;4;5;6;7;8;9},1))*({10;9;8;7;6;5;4;3;2})),11)))=INT(MID(CONCATENATE(REPT("0",11-LEN(B356)),B356),10,1)),IF(OR(11-(MOD(SUM(INT(MID(CONCATENATE(REPT("0",11-LEN(B356)),B356),{1;2;3;4;5;6;7;8;9;10},1))*({11;10;9;8;7;6;5;4;3;2})),11))=10,11-(MOD(SUM(INT(MID(CONCATENATE(REPT("0",11-LEN(B356)),B356),{1;2;3;4;5;6;7;8;9;10},1))*({11;10;9;8;7;6;5;4;3;2})),11))=11),0,11-(MOD(SUM(INT(MID(CONCATENATE(REPT("0",11-LEN(B356)),B356),{1;2;3;4;5;6;7;8;9;10},1))*({11;10;9;8;7;6;5;4;3;2})),11)))=INT(MID(CONCATENATE(REPT("0",11-LEN(B356)),B356),11,1))),FALSE)</f>
        <v>1</v>
      </c>
    </row>
    <row r="357" spans="1:11" x14ac:dyDescent="0.25">
      <c r="A357" s="176"/>
      <c r="B357" s="171"/>
      <c r="C357" s="174"/>
      <c r="D357" s="174"/>
      <c r="E357" s="174"/>
      <c r="F357" s="177"/>
      <c r="G357" s="174"/>
      <c r="H357" s="174"/>
      <c r="I357" s="174"/>
      <c r="K357" s="66" t="b">
        <f>IF(AND(LEN(CONCATENATE(REPT("0",11-LEN(B357)),B357))=11,SUM(IF(CONCATENATE(REPT("0",11-LEN(B357)),B357)=REPT({1;2;3;4;5;6;7;8;9},11),1,0))=0,SUM(IF(ISNUMBER(VALUE(MID(CONCATENATE(REPT("0",11-LEN(B357)),B357),{1;2;3;4;5;6;7;8;9;10;11},1))),0,1))=0),AND(IF(OR(11-(MOD(SUM(INT(MID(CONCATENATE(REPT("0",11-LEN(B357)),B357),{1;2;3;4;5;6;7;8;9},1))*({10;9;8;7;6;5;4;3;2})),11))=10,11-(MOD(SUM(INT(MID(CONCATENATE(REPT("0",11-LEN(B357)),B357),{1;2;3;4;5;6;7;8;9},1))*({10;9;8;7;6;5;4;3;2})),11))=11),0,11-(MOD(SUM(INT(MID(CONCATENATE(REPT("0",11-LEN(B357)),B357),{1;2;3;4;5;6;7;8;9},1))*({10;9;8;7;6;5;4;3;2})),11)))=INT(MID(CONCATENATE(REPT("0",11-LEN(B357)),B357),10,1)),IF(OR(11-(MOD(SUM(INT(MID(CONCATENATE(REPT("0",11-LEN(B357)),B357),{1;2;3;4;5;6;7;8;9;10},1))*({11;10;9;8;7;6;5;4;3;2})),11))=10,11-(MOD(SUM(INT(MID(CONCATENATE(REPT("0",11-LEN(B357)),B357),{1;2;3;4;5;6;7;8;9;10},1))*({11;10;9;8;7;6;5;4;3;2})),11))=11),0,11-(MOD(SUM(INT(MID(CONCATENATE(REPT("0",11-LEN(B357)),B357),{1;2;3;4;5;6;7;8;9;10},1))*({11;10;9;8;7;6;5;4;3;2})),11)))=INT(MID(CONCATENATE(REPT("0",11-LEN(B357)),B357),11,1))),FALSE)</f>
        <v>1</v>
      </c>
    </row>
    <row r="358" spans="1:11" x14ac:dyDescent="0.25">
      <c r="A358" s="176"/>
      <c r="B358" s="171"/>
      <c r="C358" s="174"/>
      <c r="D358" s="174"/>
      <c r="E358" s="174"/>
      <c r="F358" s="177"/>
      <c r="G358" s="174"/>
      <c r="H358" s="174"/>
      <c r="I358" s="174"/>
      <c r="K358" s="66" t="b">
        <f>IF(AND(LEN(CONCATENATE(REPT("0",11-LEN(B358)),B358))=11,SUM(IF(CONCATENATE(REPT("0",11-LEN(B358)),B358)=REPT({1;2;3;4;5;6;7;8;9},11),1,0))=0,SUM(IF(ISNUMBER(VALUE(MID(CONCATENATE(REPT("0",11-LEN(B358)),B358),{1;2;3;4;5;6;7;8;9;10;11},1))),0,1))=0),AND(IF(OR(11-(MOD(SUM(INT(MID(CONCATENATE(REPT("0",11-LEN(B358)),B358),{1;2;3;4;5;6;7;8;9},1))*({10;9;8;7;6;5;4;3;2})),11))=10,11-(MOD(SUM(INT(MID(CONCATENATE(REPT("0",11-LEN(B358)),B358),{1;2;3;4;5;6;7;8;9},1))*({10;9;8;7;6;5;4;3;2})),11))=11),0,11-(MOD(SUM(INT(MID(CONCATENATE(REPT("0",11-LEN(B358)),B358),{1;2;3;4;5;6;7;8;9},1))*({10;9;8;7;6;5;4;3;2})),11)))=INT(MID(CONCATENATE(REPT("0",11-LEN(B358)),B358),10,1)),IF(OR(11-(MOD(SUM(INT(MID(CONCATENATE(REPT("0",11-LEN(B358)),B358),{1;2;3;4;5;6;7;8;9;10},1))*({11;10;9;8;7;6;5;4;3;2})),11))=10,11-(MOD(SUM(INT(MID(CONCATENATE(REPT("0",11-LEN(B358)),B358),{1;2;3;4;5;6;7;8;9;10},1))*({11;10;9;8;7;6;5;4;3;2})),11))=11),0,11-(MOD(SUM(INT(MID(CONCATENATE(REPT("0",11-LEN(B358)),B358),{1;2;3;4;5;6;7;8;9;10},1))*({11;10;9;8;7;6;5;4;3;2})),11)))=INT(MID(CONCATENATE(REPT("0",11-LEN(B358)),B358),11,1))),FALSE)</f>
        <v>1</v>
      </c>
    </row>
    <row r="359" spans="1:11" x14ac:dyDescent="0.25">
      <c r="A359" s="176"/>
      <c r="B359" s="171"/>
      <c r="C359" s="174"/>
      <c r="D359" s="174"/>
      <c r="E359" s="174"/>
      <c r="F359" s="177"/>
      <c r="G359" s="174"/>
      <c r="H359" s="174"/>
      <c r="I359" s="174"/>
      <c r="K359" s="66" t="b">
        <f>IF(AND(LEN(CONCATENATE(REPT("0",11-LEN(B359)),B359))=11,SUM(IF(CONCATENATE(REPT("0",11-LEN(B359)),B359)=REPT({1;2;3;4;5;6;7;8;9},11),1,0))=0,SUM(IF(ISNUMBER(VALUE(MID(CONCATENATE(REPT("0",11-LEN(B359)),B359),{1;2;3;4;5;6;7;8;9;10;11},1))),0,1))=0),AND(IF(OR(11-(MOD(SUM(INT(MID(CONCATENATE(REPT("0",11-LEN(B359)),B359),{1;2;3;4;5;6;7;8;9},1))*({10;9;8;7;6;5;4;3;2})),11))=10,11-(MOD(SUM(INT(MID(CONCATENATE(REPT("0",11-LEN(B359)),B359),{1;2;3;4;5;6;7;8;9},1))*({10;9;8;7;6;5;4;3;2})),11))=11),0,11-(MOD(SUM(INT(MID(CONCATENATE(REPT("0",11-LEN(B359)),B359),{1;2;3;4;5;6;7;8;9},1))*({10;9;8;7;6;5;4;3;2})),11)))=INT(MID(CONCATENATE(REPT("0",11-LEN(B359)),B359),10,1)),IF(OR(11-(MOD(SUM(INT(MID(CONCATENATE(REPT("0",11-LEN(B359)),B359),{1;2;3;4;5;6;7;8;9;10},1))*({11;10;9;8;7;6;5;4;3;2})),11))=10,11-(MOD(SUM(INT(MID(CONCATENATE(REPT("0",11-LEN(B359)),B359),{1;2;3;4;5;6;7;8;9;10},1))*({11;10;9;8;7;6;5;4;3;2})),11))=11),0,11-(MOD(SUM(INT(MID(CONCATENATE(REPT("0",11-LEN(B359)),B359),{1;2;3;4;5;6;7;8;9;10},1))*({11;10;9;8;7;6;5;4;3;2})),11)))=INT(MID(CONCATENATE(REPT("0",11-LEN(B359)),B359),11,1))),FALSE)</f>
        <v>1</v>
      </c>
    </row>
    <row r="360" spans="1:11" x14ac:dyDescent="0.25">
      <c r="A360" s="176"/>
      <c r="B360" s="171"/>
      <c r="C360" s="174"/>
      <c r="D360" s="174"/>
      <c r="E360" s="174"/>
      <c r="F360" s="177"/>
      <c r="G360" s="174"/>
      <c r="H360" s="174"/>
      <c r="I360" s="174"/>
      <c r="K360" s="66" t="b">
        <f>IF(AND(LEN(CONCATENATE(REPT("0",11-LEN(B360)),B360))=11,SUM(IF(CONCATENATE(REPT("0",11-LEN(B360)),B360)=REPT({1;2;3;4;5;6;7;8;9},11),1,0))=0,SUM(IF(ISNUMBER(VALUE(MID(CONCATENATE(REPT("0",11-LEN(B360)),B360),{1;2;3;4;5;6;7;8;9;10;11},1))),0,1))=0),AND(IF(OR(11-(MOD(SUM(INT(MID(CONCATENATE(REPT("0",11-LEN(B360)),B360),{1;2;3;4;5;6;7;8;9},1))*({10;9;8;7;6;5;4;3;2})),11))=10,11-(MOD(SUM(INT(MID(CONCATENATE(REPT("0",11-LEN(B360)),B360),{1;2;3;4;5;6;7;8;9},1))*({10;9;8;7;6;5;4;3;2})),11))=11),0,11-(MOD(SUM(INT(MID(CONCATENATE(REPT("0",11-LEN(B360)),B360),{1;2;3;4;5;6;7;8;9},1))*({10;9;8;7;6;5;4;3;2})),11)))=INT(MID(CONCATENATE(REPT("0",11-LEN(B360)),B360),10,1)),IF(OR(11-(MOD(SUM(INT(MID(CONCATENATE(REPT("0",11-LEN(B360)),B360),{1;2;3;4;5;6;7;8;9;10},1))*({11;10;9;8;7;6;5;4;3;2})),11))=10,11-(MOD(SUM(INT(MID(CONCATENATE(REPT("0",11-LEN(B360)),B360),{1;2;3;4;5;6;7;8;9;10},1))*({11;10;9;8;7;6;5;4;3;2})),11))=11),0,11-(MOD(SUM(INT(MID(CONCATENATE(REPT("0",11-LEN(B360)),B360),{1;2;3;4;5;6;7;8;9;10},1))*({11;10;9;8;7;6;5;4;3;2})),11)))=INT(MID(CONCATENATE(REPT("0",11-LEN(B360)),B360),11,1))),FALSE)</f>
        <v>1</v>
      </c>
    </row>
    <row r="361" spans="1:11" x14ac:dyDescent="0.25">
      <c r="A361" s="176"/>
      <c r="B361" s="171"/>
      <c r="C361" s="174"/>
      <c r="D361" s="174"/>
      <c r="E361" s="174"/>
      <c r="F361" s="177"/>
      <c r="G361" s="174"/>
      <c r="H361" s="174"/>
      <c r="I361" s="174"/>
      <c r="K361" s="66" t="b">
        <f>IF(AND(LEN(CONCATENATE(REPT("0",11-LEN(B361)),B361))=11,SUM(IF(CONCATENATE(REPT("0",11-LEN(B361)),B361)=REPT({1;2;3;4;5;6;7;8;9},11),1,0))=0,SUM(IF(ISNUMBER(VALUE(MID(CONCATENATE(REPT("0",11-LEN(B361)),B361),{1;2;3;4;5;6;7;8;9;10;11},1))),0,1))=0),AND(IF(OR(11-(MOD(SUM(INT(MID(CONCATENATE(REPT("0",11-LEN(B361)),B361),{1;2;3;4;5;6;7;8;9},1))*({10;9;8;7;6;5;4;3;2})),11))=10,11-(MOD(SUM(INT(MID(CONCATENATE(REPT("0",11-LEN(B361)),B361),{1;2;3;4;5;6;7;8;9},1))*({10;9;8;7;6;5;4;3;2})),11))=11),0,11-(MOD(SUM(INT(MID(CONCATENATE(REPT("0",11-LEN(B361)),B361),{1;2;3;4;5;6;7;8;9},1))*({10;9;8;7;6;5;4;3;2})),11)))=INT(MID(CONCATENATE(REPT("0",11-LEN(B361)),B361),10,1)),IF(OR(11-(MOD(SUM(INT(MID(CONCATENATE(REPT("0",11-LEN(B361)),B361),{1;2;3;4;5;6;7;8;9;10},1))*({11;10;9;8;7;6;5;4;3;2})),11))=10,11-(MOD(SUM(INT(MID(CONCATENATE(REPT("0",11-LEN(B361)),B361),{1;2;3;4;5;6;7;8;9;10},1))*({11;10;9;8;7;6;5;4;3;2})),11))=11),0,11-(MOD(SUM(INT(MID(CONCATENATE(REPT("0",11-LEN(B361)),B361),{1;2;3;4;5;6;7;8;9;10},1))*({11;10;9;8;7;6;5;4;3;2})),11)))=INT(MID(CONCATENATE(REPT("0",11-LEN(B361)),B361),11,1))),FALSE)</f>
        <v>1</v>
      </c>
    </row>
    <row r="362" spans="1:11" x14ac:dyDescent="0.25">
      <c r="A362" s="176"/>
      <c r="B362" s="171"/>
      <c r="C362" s="174"/>
      <c r="D362" s="174"/>
      <c r="E362" s="174"/>
      <c r="F362" s="177"/>
      <c r="G362" s="174"/>
      <c r="H362" s="174"/>
      <c r="I362" s="174"/>
      <c r="K362" s="66" t="b">
        <f>IF(AND(LEN(CONCATENATE(REPT("0",11-LEN(B362)),B362))=11,SUM(IF(CONCATENATE(REPT("0",11-LEN(B362)),B362)=REPT({1;2;3;4;5;6;7;8;9},11),1,0))=0,SUM(IF(ISNUMBER(VALUE(MID(CONCATENATE(REPT("0",11-LEN(B362)),B362),{1;2;3;4;5;6;7;8;9;10;11},1))),0,1))=0),AND(IF(OR(11-(MOD(SUM(INT(MID(CONCATENATE(REPT("0",11-LEN(B362)),B362),{1;2;3;4;5;6;7;8;9},1))*({10;9;8;7;6;5;4;3;2})),11))=10,11-(MOD(SUM(INT(MID(CONCATENATE(REPT("0",11-LEN(B362)),B362),{1;2;3;4;5;6;7;8;9},1))*({10;9;8;7;6;5;4;3;2})),11))=11),0,11-(MOD(SUM(INT(MID(CONCATENATE(REPT("0",11-LEN(B362)),B362),{1;2;3;4;5;6;7;8;9},1))*({10;9;8;7;6;5;4;3;2})),11)))=INT(MID(CONCATENATE(REPT("0",11-LEN(B362)),B362),10,1)),IF(OR(11-(MOD(SUM(INT(MID(CONCATENATE(REPT("0",11-LEN(B362)),B362),{1;2;3;4;5;6;7;8;9;10},1))*({11;10;9;8;7;6;5;4;3;2})),11))=10,11-(MOD(SUM(INT(MID(CONCATENATE(REPT("0",11-LEN(B362)),B362),{1;2;3;4;5;6;7;8;9;10},1))*({11;10;9;8;7;6;5;4;3;2})),11))=11),0,11-(MOD(SUM(INT(MID(CONCATENATE(REPT("0",11-LEN(B362)),B362),{1;2;3;4;5;6;7;8;9;10},1))*({11;10;9;8;7;6;5;4;3;2})),11)))=INT(MID(CONCATENATE(REPT("0",11-LEN(B362)),B362),11,1))),FALSE)</f>
        <v>1</v>
      </c>
    </row>
    <row r="363" spans="1:11" x14ac:dyDescent="0.25">
      <c r="A363" s="176"/>
      <c r="B363" s="171"/>
      <c r="C363" s="174"/>
      <c r="D363" s="174"/>
      <c r="E363" s="174"/>
      <c r="F363" s="177"/>
      <c r="G363" s="174"/>
      <c r="H363" s="174"/>
      <c r="I363" s="174"/>
      <c r="K363" s="66" t="b">
        <f>IF(AND(LEN(CONCATENATE(REPT("0",11-LEN(B363)),B363))=11,SUM(IF(CONCATENATE(REPT("0",11-LEN(B363)),B363)=REPT({1;2;3;4;5;6;7;8;9},11),1,0))=0,SUM(IF(ISNUMBER(VALUE(MID(CONCATENATE(REPT("0",11-LEN(B363)),B363),{1;2;3;4;5;6;7;8;9;10;11},1))),0,1))=0),AND(IF(OR(11-(MOD(SUM(INT(MID(CONCATENATE(REPT("0",11-LEN(B363)),B363),{1;2;3;4;5;6;7;8;9},1))*({10;9;8;7;6;5;4;3;2})),11))=10,11-(MOD(SUM(INT(MID(CONCATENATE(REPT("0",11-LEN(B363)),B363),{1;2;3;4;5;6;7;8;9},1))*({10;9;8;7;6;5;4;3;2})),11))=11),0,11-(MOD(SUM(INT(MID(CONCATENATE(REPT("0",11-LEN(B363)),B363),{1;2;3;4;5;6;7;8;9},1))*({10;9;8;7;6;5;4;3;2})),11)))=INT(MID(CONCATENATE(REPT("0",11-LEN(B363)),B363),10,1)),IF(OR(11-(MOD(SUM(INT(MID(CONCATENATE(REPT("0",11-LEN(B363)),B363),{1;2;3;4;5;6;7;8;9;10},1))*({11;10;9;8;7;6;5;4;3;2})),11))=10,11-(MOD(SUM(INT(MID(CONCATENATE(REPT("0",11-LEN(B363)),B363),{1;2;3;4;5;6;7;8;9;10},1))*({11;10;9;8;7;6;5;4;3;2})),11))=11),0,11-(MOD(SUM(INT(MID(CONCATENATE(REPT("0",11-LEN(B363)),B363),{1;2;3;4;5;6;7;8;9;10},1))*({11;10;9;8;7;6;5;4;3;2})),11)))=INT(MID(CONCATENATE(REPT("0",11-LEN(B363)),B363),11,1))),FALSE)</f>
        <v>1</v>
      </c>
    </row>
    <row r="364" spans="1:11" x14ac:dyDescent="0.25">
      <c r="A364" s="176"/>
      <c r="B364" s="171"/>
      <c r="C364" s="174"/>
      <c r="D364" s="174"/>
      <c r="E364" s="174"/>
      <c r="F364" s="177"/>
      <c r="G364" s="174"/>
      <c r="H364" s="174"/>
      <c r="I364" s="174"/>
      <c r="K364" s="66" t="b">
        <f>IF(AND(LEN(CONCATENATE(REPT("0",11-LEN(B364)),B364))=11,SUM(IF(CONCATENATE(REPT("0",11-LEN(B364)),B364)=REPT({1;2;3;4;5;6;7;8;9},11),1,0))=0,SUM(IF(ISNUMBER(VALUE(MID(CONCATENATE(REPT("0",11-LEN(B364)),B364),{1;2;3;4;5;6;7;8;9;10;11},1))),0,1))=0),AND(IF(OR(11-(MOD(SUM(INT(MID(CONCATENATE(REPT("0",11-LEN(B364)),B364),{1;2;3;4;5;6;7;8;9},1))*({10;9;8;7;6;5;4;3;2})),11))=10,11-(MOD(SUM(INT(MID(CONCATENATE(REPT("0",11-LEN(B364)),B364),{1;2;3;4;5;6;7;8;9},1))*({10;9;8;7;6;5;4;3;2})),11))=11),0,11-(MOD(SUM(INT(MID(CONCATENATE(REPT("0",11-LEN(B364)),B364),{1;2;3;4;5;6;7;8;9},1))*({10;9;8;7;6;5;4;3;2})),11)))=INT(MID(CONCATENATE(REPT("0",11-LEN(B364)),B364),10,1)),IF(OR(11-(MOD(SUM(INT(MID(CONCATENATE(REPT("0",11-LEN(B364)),B364),{1;2;3;4;5;6;7;8;9;10},1))*({11;10;9;8;7;6;5;4;3;2})),11))=10,11-(MOD(SUM(INT(MID(CONCATENATE(REPT("0",11-LEN(B364)),B364),{1;2;3;4;5;6;7;8;9;10},1))*({11;10;9;8;7;6;5;4;3;2})),11))=11),0,11-(MOD(SUM(INT(MID(CONCATENATE(REPT("0",11-LEN(B364)),B364),{1;2;3;4;5;6;7;8;9;10},1))*({11;10;9;8;7;6;5;4;3;2})),11)))=INT(MID(CONCATENATE(REPT("0",11-LEN(B364)),B364),11,1))),FALSE)</f>
        <v>1</v>
      </c>
    </row>
    <row r="365" spans="1:11" x14ac:dyDescent="0.25">
      <c r="A365" s="176"/>
      <c r="B365" s="171"/>
      <c r="C365" s="174"/>
      <c r="D365" s="174"/>
      <c r="E365" s="174"/>
      <c r="F365" s="177"/>
      <c r="G365" s="174"/>
      <c r="H365" s="174"/>
      <c r="I365" s="174"/>
      <c r="K365" s="66" t="b">
        <f>IF(AND(LEN(CONCATENATE(REPT("0",11-LEN(B365)),B365))=11,SUM(IF(CONCATENATE(REPT("0",11-LEN(B365)),B365)=REPT({1;2;3;4;5;6;7;8;9},11),1,0))=0,SUM(IF(ISNUMBER(VALUE(MID(CONCATENATE(REPT("0",11-LEN(B365)),B365),{1;2;3;4;5;6;7;8;9;10;11},1))),0,1))=0),AND(IF(OR(11-(MOD(SUM(INT(MID(CONCATENATE(REPT("0",11-LEN(B365)),B365),{1;2;3;4;5;6;7;8;9},1))*({10;9;8;7;6;5;4;3;2})),11))=10,11-(MOD(SUM(INT(MID(CONCATENATE(REPT("0",11-LEN(B365)),B365),{1;2;3;4;5;6;7;8;9},1))*({10;9;8;7;6;5;4;3;2})),11))=11),0,11-(MOD(SUM(INT(MID(CONCATENATE(REPT("0",11-LEN(B365)),B365),{1;2;3;4;5;6;7;8;9},1))*({10;9;8;7;6;5;4;3;2})),11)))=INT(MID(CONCATENATE(REPT("0",11-LEN(B365)),B365),10,1)),IF(OR(11-(MOD(SUM(INT(MID(CONCATENATE(REPT("0",11-LEN(B365)),B365),{1;2;3;4;5;6;7;8;9;10},1))*({11;10;9;8;7;6;5;4;3;2})),11))=10,11-(MOD(SUM(INT(MID(CONCATENATE(REPT("0",11-LEN(B365)),B365),{1;2;3;4;5;6;7;8;9;10},1))*({11;10;9;8;7;6;5;4;3;2})),11))=11),0,11-(MOD(SUM(INT(MID(CONCATENATE(REPT("0",11-LEN(B365)),B365),{1;2;3;4;5;6;7;8;9;10},1))*({11;10;9;8;7;6;5;4;3;2})),11)))=INT(MID(CONCATENATE(REPT("0",11-LEN(B365)),B365),11,1))),FALSE)</f>
        <v>1</v>
      </c>
    </row>
    <row r="366" spans="1:11" x14ac:dyDescent="0.25">
      <c r="A366" s="176"/>
      <c r="B366" s="171"/>
      <c r="C366" s="174"/>
      <c r="D366" s="174"/>
      <c r="E366" s="174"/>
      <c r="F366" s="177"/>
      <c r="G366" s="174"/>
      <c r="H366" s="174"/>
      <c r="I366" s="174"/>
      <c r="K366" s="66" t="b">
        <f>IF(AND(LEN(CONCATENATE(REPT("0",11-LEN(B366)),B366))=11,SUM(IF(CONCATENATE(REPT("0",11-LEN(B366)),B366)=REPT({1;2;3;4;5;6;7;8;9},11),1,0))=0,SUM(IF(ISNUMBER(VALUE(MID(CONCATENATE(REPT("0",11-LEN(B366)),B366),{1;2;3;4;5;6;7;8;9;10;11},1))),0,1))=0),AND(IF(OR(11-(MOD(SUM(INT(MID(CONCATENATE(REPT("0",11-LEN(B366)),B366),{1;2;3;4;5;6;7;8;9},1))*({10;9;8;7;6;5;4;3;2})),11))=10,11-(MOD(SUM(INT(MID(CONCATENATE(REPT("0",11-LEN(B366)),B366),{1;2;3;4;5;6;7;8;9},1))*({10;9;8;7;6;5;4;3;2})),11))=11),0,11-(MOD(SUM(INT(MID(CONCATENATE(REPT("0",11-LEN(B366)),B366),{1;2;3;4;5;6;7;8;9},1))*({10;9;8;7;6;5;4;3;2})),11)))=INT(MID(CONCATENATE(REPT("0",11-LEN(B366)),B366),10,1)),IF(OR(11-(MOD(SUM(INT(MID(CONCATENATE(REPT("0",11-LEN(B366)),B366),{1;2;3;4;5;6;7;8;9;10},1))*({11;10;9;8;7;6;5;4;3;2})),11))=10,11-(MOD(SUM(INT(MID(CONCATENATE(REPT("0",11-LEN(B366)),B366),{1;2;3;4;5;6;7;8;9;10},1))*({11;10;9;8;7;6;5;4;3;2})),11))=11),0,11-(MOD(SUM(INT(MID(CONCATENATE(REPT("0",11-LEN(B366)),B366),{1;2;3;4;5;6;7;8;9;10},1))*({11;10;9;8;7;6;5;4;3;2})),11)))=INT(MID(CONCATENATE(REPT("0",11-LEN(B366)),B366),11,1))),FALSE)</f>
        <v>1</v>
      </c>
    </row>
    <row r="367" spans="1:11" x14ac:dyDescent="0.25">
      <c r="A367" s="176"/>
      <c r="B367" s="171"/>
      <c r="C367" s="174"/>
      <c r="D367" s="174"/>
      <c r="E367" s="174"/>
      <c r="F367" s="177"/>
      <c r="G367" s="174"/>
      <c r="H367" s="174"/>
      <c r="I367" s="174"/>
      <c r="K367" s="66" t="b">
        <f>IF(AND(LEN(CONCATENATE(REPT("0",11-LEN(B367)),B367))=11,SUM(IF(CONCATENATE(REPT("0",11-LEN(B367)),B367)=REPT({1;2;3;4;5;6;7;8;9},11),1,0))=0,SUM(IF(ISNUMBER(VALUE(MID(CONCATENATE(REPT("0",11-LEN(B367)),B367),{1;2;3;4;5;6;7;8;9;10;11},1))),0,1))=0),AND(IF(OR(11-(MOD(SUM(INT(MID(CONCATENATE(REPT("0",11-LEN(B367)),B367),{1;2;3;4;5;6;7;8;9},1))*({10;9;8;7;6;5;4;3;2})),11))=10,11-(MOD(SUM(INT(MID(CONCATENATE(REPT("0",11-LEN(B367)),B367),{1;2;3;4;5;6;7;8;9},1))*({10;9;8;7;6;5;4;3;2})),11))=11),0,11-(MOD(SUM(INT(MID(CONCATENATE(REPT("0",11-LEN(B367)),B367),{1;2;3;4;5;6;7;8;9},1))*({10;9;8;7;6;5;4;3;2})),11)))=INT(MID(CONCATENATE(REPT("0",11-LEN(B367)),B367),10,1)),IF(OR(11-(MOD(SUM(INT(MID(CONCATENATE(REPT("0",11-LEN(B367)),B367),{1;2;3;4;5;6;7;8;9;10},1))*({11;10;9;8;7;6;5;4;3;2})),11))=10,11-(MOD(SUM(INT(MID(CONCATENATE(REPT("0",11-LEN(B367)),B367),{1;2;3;4;5;6;7;8;9;10},1))*({11;10;9;8;7;6;5;4;3;2})),11))=11),0,11-(MOD(SUM(INT(MID(CONCATENATE(REPT("0",11-LEN(B367)),B367),{1;2;3;4;5;6;7;8;9;10},1))*({11;10;9;8;7;6;5;4;3;2})),11)))=INT(MID(CONCATENATE(REPT("0",11-LEN(B367)),B367),11,1))),FALSE)</f>
        <v>1</v>
      </c>
    </row>
    <row r="368" spans="1:11" x14ac:dyDescent="0.25">
      <c r="A368" s="176"/>
      <c r="B368" s="171"/>
      <c r="C368" s="174"/>
      <c r="D368" s="174"/>
      <c r="E368" s="174"/>
      <c r="F368" s="177"/>
      <c r="G368" s="174"/>
      <c r="H368" s="174"/>
      <c r="I368" s="174"/>
      <c r="K368" s="66" t="b">
        <f>IF(AND(LEN(CONCATENATE(REPT("0",11-LEN(B368)),B368))=11,SUM(IF(CONCATENATE(REPT("0",11-LEN(B368)),B368)=REPT({1;2;3;4;5;6;7;8;9},11),1,0))=0,SUM(IF(ISNUMBER(VALUE(MID(CONCATENATE(REPT("0",11-LEN(B368)),B368),{1;2;3;4;5;6;7;8;9;10;11},1))),0,1))=0),AND(IF(OR(11-(MOD(SUM(INT(MID(CONCATENATE(REPT("0",11-LEN(B368)),B368),{1;2;3;4;5;6;7;8;9},1))*({10;9;8;7;6;5;4;3;2})),11))=10,11-(MOD(SUM(INT(MID(CONCATENATE(REPT("0",11-LEN(B368)),B368),{1;2;3;4;5;6;7;8;9},1))*({10;9;8;7;6;5;4;3;2})),11))=11),0,11-(MOD(SUM(INT(MID(CONCATENATE(REPT("0",11-LEN(B368)),B368),{1;2;3;4;5;6;7;8;9},1))*({10;9;8;7;6;5;4;3;2})),11)))=INT(MID(CONCATENATE(REPT("0",11-LEN(B368)),B368),10,1)),IF(OR(11-(MOD(SUM(INT(MID(CONCATENATE(REPT("0",11-LEN(B368)),B368),{1;2;3;4;5;6;7;8;9;10},1))*({11;10;9;8;7;6;5;4;3;2})),11))=10,11-(MOD(SUM(INT(MID(CONCATENATE(REPT("0",11-LEN(B368)),B368),{1;2;3;4;5;6;7;8;9;10},1))*({11;10;9;8;7;6;5;4;3;2})),11))=11),0,11-(MOD(SUM(INT(MID(CONCATENATE(REPT("0",11-LEN(B368)),B368),{1;2;3;4;5;6;7;8;9;10},1))*({11;10;9;8;7;6;5;4;3;2})),11)))=INT(MID(CONCATENATE(REPT("0",11-LEN(B368)),B368),11,1))),FALSE)</f>
        <v>1</v>
      </c>
    </row>
    <row r="369" spans="1:11" x14ac:dyDescent="0.25">
      <c r="A369" s="176"/>
      <c r="B369" s="171"/>
      <c r="C369" s="174"/>
      <c r="D369" s="174"/>
      <c r="E369" s="174"/>
      <c r="F369" s="177"/>
      <c r="G369" s="174"/>
      <c r="H369" s="174"/>
      <c r="I369" s="174"/>
      <c r="K369" s="66" t="b">
        <f>IF(AND(LEN(CONCATENATE(REPT("0",11-LEN(B369)),B369))=11,SUM(IF(CONCATENATE(REPT("0",11-LEN(B369)),B369)=REPT({1;2;3;4;5;6;7;8;9},11),1,0))=0,SUM(IF(ISNUMBER(VALUE(MID(CONCATENATE(REPT("0",11-LEN(B369)),B369),{1;2;3;4;5;6;7;8;9;10;11},1))),0,1))=0),AND(IF(OR(11-(MOD(SUM(INT(MID(CONCATENATE(REPT("0",11-LEN(B369)),B369),{1;2;3;4;5;6;7;8;9},1))*({10;9;8;7;6;5;4;3;2})),11))=10,11-(MOD(SUM(INT(MID(CONCATENATE(REPT("0",11-LEN(B369)),B369),{1;2;3;4;5;6;7;8;9},1))*({10;9;8;7;6;5;4;3;2})),11))=11),0,11-(MOD(SUM(INT(MID(CONCATENATE(REPT("0",11-LEN(B369)),B369),{1;2;3;4;5;6;7;8;9},1))*({10;9;8;7;6;5;4;3;2})),11)))=INT(MID(CONCATENATE(REPT("0",11-LEN(B369)),B369),10,1)),IF(OR(11-(MOD(SUM(INT(MID(CONCATENATE(REPT("0",11-LEN(B369)),B369),{1;2;3;4;5;6;7;8;9;10},1))*({11;10;9;8;7;6;5;4;3;2})),11))=10,11-(MOD(SUM(INT(MID(CONCATENATE(REPT("0",11-LEN(B369)),B369),{1;2;3;4;5;6;7;8;9;10},1))*({11;10;9;8;7;6;5;4;3;2})),11))=11),0,11-(MOD(SUM(INT(MID(CONCATENATE(REPT("0",11-LEN(B369)),B369),{1;2;3;4;5;6;7;8;9;10},1))*({11;10;9;8;7;6;5;4;3;2})),11)))=INT(MID(CONCATENATE(REPT("0",11-LEN(B369)),B369),11,1))),FALSE)</f>
        <v>1</v>
      </c>
    </row>
    <row r="370" spans="1:11" x14ac:dyDescent="0.25">
      <c r="A370" s="176"/>
      <c r="B370" s="171"/>
      <c r="C370" s="174"/>
      <c r="D370" s="174"/>
      <c r="E370" s="174"/>
      <c r="F370" s="177"/>
      <c r="G370" s="174"/>
      <c r="H370" s="174"/>
      <c r="I370" s="174"/>
      <c r="K370" s="66" t="b">
        <f>IF(AND(LEN(CONCATENATE(REPT("0",11-LEN(B370)),B370))=11,SUM(IF(CONCATENATE(REPT("0",11-LEN(B370)),B370)=REPT({1;2;3;4;5;6;7;8;9},11),1,0))=0,SUM(IF(ISNUMBER(VALUE(MID(CONCATENATE(REPT("0",11-LEN(B370)),B370),{1;2;3;4;5;6;7;8;9;10;11},1))),0,1))=0),AND(IF(OR(11-(MOD(SUM(INT(MID(CONCATENATE(REPT("0",11-LEN(B370)),B370),{1;2;3;4;5;6;7;8;9},1))*({10;9;8;7;6;5;4;3;2})),11))=10,11-(MOD(SUM(INT(MID(CONCATENATE(REPT("0",11-LEN(B370)),B370),{1;2;3;4;5;6;7;8;9},1))*({10;9;8;7;6;5;4;3;2})),11))=11),0,11-(MOD(SUM(INT(MID(CONCATENATE(REPT("0",11-LEN(B370)),B370),{1;2;3;4;5;6;7;8;9},1))*({10;9;8;7;6;5;4;3;2})),11)))=INT(MID(CONCATENATE(REPT("0",11-LEN(B370)),B370),10,1)),IF(OR(11-(MOD(SUM(INT(MID(CONCATENATE(REPT("0",11-LEN(B370)),B370),{1;2;3;4;5;6;7;8;9;10},1))*({11;10;9;8;7;6;5;4;3;2})),11))=10,11-(MOD(SUM(INT(MID(CONCATENATE(REPT("0",11-LEN(B370)),B370),{1;2;3;4;5;6;7;8;9;10},1))*({11;10;9;8;7;6;5;4;3;2})),11))=11),0,11-(MOD(SUM(INT(MID(CONCATENATE(REPT("0",11-LEN(B370)),B370),{1;2;3;4;5;6;7;8;9;10},1))*({11;10;9;8;7;6;5;4;3;2})),11)))=INT(MID(CONCATENATE(REPT("0",11-LEN(B370)),B370),11,1))),FALSE)</f>
        <v>1</v>
      </c>
    </row>
    <row r="371" spans="1:11" x14ac:dyDescent="0.25">
      <c r="A371" s="176"/>
      <c r="B371" s="171"/>
      <c r="C371" s="174"/>
      <c r="D371" s="174"/>
      <c r="E371" s="174"/>
      <c r="F371" s="177"/>
      <c r="G371" s="174"/>
      <c r="H371" s="174"/>
      <c r="I371" s="174"/>
      <c r="K371" s="66" t="b">
        <f>IF(AND(LEN(CONCATENATE(REPT("0",11-LEN(B371)),B371))=11,SUM(IF(CONCATENATE(REPT("0",11-LEN(B371)),B371)=REPT({1;2;3;4;5;6;7;8;9},11),1,0))=0,SUM(IF(ISNUMBER(VALUE(MID(CONCATENATE(REPT("0",11-LEN(B371)),B371),{1;2;3;4;5;6;7;8;9;10;11},1))),0,1))=0),AND(IF(OR(11-(MOD(SUM(INT(MID(CONCATENATE(REPT("0",11-LEN(B371)),B371),{1;2;3;4;5;6;7;8;9},1))*({10;9;8;7;6;5;4;3;2})),11))=10,11-(MOD(SUM(INT(MID(CONCATENATE(REPT("0",11-LEN(B371)),B371),{1;2;3;4;5;6;7;8;9},1))*({10;9;8;7;6;5;4;3;2})),11))=11),0,11-(MOD(SUM(INT(MID(CONCATENATE(REPT("0",11-LEN(B371)),B371),{1;2;3;4;5;6;7;8;9},1))*({10;9;8;7;6;5;4;3;2})),11)))=INT(MID(CONCATENATE(REPT("0",11-LEN(B371)),B371),10,1)),IF(OR(11-(MOD(SUM(INT(MID(CONCATENATE(REPT("0",11-LEN(B371)),B371),{1;2;3;4;5;6;7;8;9;10},1))*({11;10;9;8;7;6;5;4;3;2})),11))=10,11-(MOD(SUM(INT(MID(CONCATENATE(REPT("0",11-LEN(B371)),B371),{1;2;3;4;5;6;7;8;9;10},1))*({11;10;9;8;7;6;5;4;3;2})),11))=11),0,11-(MOD(SUM(INT(MID(CONCATENATE(REPT("0",11-LEN(B371)),B371),{1;2;3;4;5;6;7;8;9;10},1))*({11;10;9;8;7;6;5;4;3;2})),11)))=INT(MID(CONCATENATE(REPT("0",11-LEN(B371)),B371),11,1))),FALSE)</f>
        <v>1</v>
      </c>
    </row>
    <row r="372" spans="1:11" x14ac:dyDescent="0.25">
      <c r="A372" s="176"/>
      <c r="B372" s="171"/>
      <c r="C372" s="174"/>
      <c r="D372" s="174"/>
      <c r="E372" s="174"/>
      <c r="F372" s="177"/>
      <c r="G372" s="174"/>
      <c r="H372" s="174"/>
      <c r="I372" s="174"/>
      <c r="K372" s="66" t="b">
        <f>IF(AND(LEN(CONCATENATE(REPT("0",11-LEN(B372)),B372))=11,SUM(IF(CONCATENATE(REPT("0",11-LEN(B372)),B372)=REPT({1;2;3;4;5;6;7;8;9},11),1,0))=0,SUM(IF(ISNUMBER(VALUE(MID(CONCATENATE(REPT("0",11-LEN(B372)),B372),{1;2;3;4;5;6;7;8;9;10;11},1))),0,1))=0),AND(IF(OR(11-(MOD(SUM(INT(MID(CONCATENATE(REPT("0",11-LEN(B372)),B372),{1;2;3;4;5;6;7;8;9},1))*({10;9;8;7;6;5;4;3;2})),11))=10,11-(MOD(SUM(INT(MID(CONCATENATE(REPT("0",11-LEN(B372)),B372),{1;2;3;4;5;6;7;8;9},1))*({10;9;8;7;6;5;4;3;2})),11))=11),0,11-(MOD(SUM(INT(MID(CONCATENATE(REPT("0",11-LEN(B372)),B372),{1;2;3;4;5;6;7;8;9},1))*({10;9;8;7;6;5;4;3;2})),11)))=INT(MID(CONCATENATE(REPT("0",11-LEN(B372)),B372),10,1)),IF(OR(11-(MOD(SUM(INT(MID(CONCATENATE(REPT("0",11-LEN(B372)),B372),{1;2;3;4;5;6;7;8;9;10},1))*({11;10;9;8;7;6;5;4;3;2})),11))=10,11-(MOD(SUM(INT(MID(CONCATENATE(REPT("0",11-LEN(B372)),B372),{1;2;3;4;5;6;7;8;9;10},1))*({11;10;9;8;7;6;5;4;3;2})),11))=11),0,11-(MOD(SUM(INT(MID(CONCATENATE(REPT("0",11-LEN(B372)),B372),{1;2;3;4;5;6;7;8;9;10},1))*({11;10;9;8;7;6;5;4;3;2})),11)))=INT(MID(CONCATENATE(REPT("0",11-LEN(B372)),B372),11,1))),FALSE)</f>
        <v>1</v>
      </c>
    </row>
    <row r="373" spans="1:11" x14ac:dyDescent="0.25">
      <c r="A373" s="176"/>
      <c r="B373" s="171"/>
      <c r="C373" s="174"/>
      <c r="D373" s="174"/>
      <c r="E373" s="174"/>
      <c r="F373" s="177"/>
      <c r="G373" s="174"/>
      <c r="H373" s="174"/>
      <c r="I373" s="174"/>
      <c r="K373" s="66" t="b">
        <f>IF(AND(LEN(CONCATENATE(REPT("0",11-LEN(B373)),B373))=11,SUM(IF(CONCATENATE(REPT("0",11-LEN(B373)),B373)=REPT({1;2;3;4;5;6;7;8;9},11),1,0))=0,SUM(IF(ISNUMBER(VALUE(MID(CONCATENATE(REPT("0",11-LEN(B373)),B373),{1;2;3;4;5;6;7;8;9;10;11},1))),0,1))=0),AND(IF(OR(11-(MOD(SUM(INT(MID(CONCATENATE(REPT("0",11-LEN(B373)),B373),{1;2;3;4;5;6;7;8;9},1))*({10;9;8;7;6;5;4;3;2})),11))=10,11-(MOD(SUM(INT(MID(CONCATENATE(REPT("0",11-LEN(B373)),B373),{1;2;3;4;5;6;7;8;9},1))*({10;9;8;7;6;5;4;3;2})),11))=11),0,11-(MOD(SUM(INT(MID(CONCATENATE(REPT("0",11-LEN(B373)),B373),{1;2;3;4;5;6;7;8;9},1))*({10;9;8;7;6;5;4;3;2})),11)))=INT(MID(CONCATENATE(REPT("0",11-LEN(B373)),B373),10,1)),IF(OR(11-(MOD(SUM(INT(MID(CONCATENATE(REPT("0",11-LEN(B373)),B373),{1;2;3;4;5;6;7;8;9;10},1))*({11;10;9;8;7;6;5;4;3;2})),11))=10,11-(MOD(SUM(INT(MID(CONCATENATE(REPT("0",11-LEN(B373)),B373),{1;2;3;4;5;6;7;8;9;10},1))*({11;10;9;8;7;6;5;4;3;2})),11))=11),0,11-(MOD(SUM(INT(MID(CONCATENATE(REPT("0",11-LEN(B373)),B373),{1;2;3;4;5;6;7;8;9;10},1))*({11;10;9;8;7;6;5;4;3;2})),11)))=INT(MID(CONCATENATE(REPT("0",11-LEN(B373)),B373),11,1))),FALSE)</f>
        <v>1</v>
      </c>
    </row>
    <row r="374" spans="1:11" x14ac:dyDescent="0.25">
      <c r="A374" s="176"/>
      <c r="B374" s="171"/>
      <c r="C374" s="174"/>
      <c r="D374" s="174"/>
      <c r="E374" s="174"/>
      <c r="F374" s="177"/>
      <c r="G374" s="174"/>
      <c r="H374" s="174"/>
      <c r="I374" s="174"/>
      <c r="K374" s="66" t="b">
        <f>IF(AND(LEN(CONCATENATE(REPT("0",11-LEN(B374)),B374))=11,SUM(IF(CONCATENATE(REPT("0",11-LEN(B374)),B374)=REPT({1;2;3;4;5;6;7;8;9},11),1,0))=0,SUM(IF(ISNUMBER(VALUE(MID(CONCATENATE(REPT("0",11-LEN(B374)),B374),{1;2;3;4;5;6;7;8;9;10;11},1))),0,1))=0),AND(IF(OR(11-(MOD(SUM(INT(MID(CONCATENATE(REPT("0",11-LEN(B374)),B374),{1;2;3;4;5;6;7;8;9},1))*({10;9;8;7;6;5;4;3;2})),11))=10,11-(MOD(SUM(INT(MID(CONCATENATE(REPT("0",11-LEN(B374)),B374),{1;2;3;4;5;6;7;8;9},1))*({10;9;8;7;6;5;4;3;2})),11))=11),0,11-(MOD(SUM(INT(MID(CONCATENATE(REPT("0",11-LEN(B374)),B374),{1;2;3;4;5;6;7;8;9},1))*({10;9;8;7;6;5;4;3;2})),11)))=INT(MID(CONCATENATE(REPT("0",11-LEN(B374)),B374),10,1)),IF(OR(11-(MOD(SUM(INT(MID(CONCATENATE(REPT("0",11-LEN(B374)),B374),{1;2;3;4;5;6;7;8;9;10},1))*({11;10;9;8;7;6;5;4;3;2})),11))=10,11-(MOD(SUM(INT(MID(CONCATENATE(REPT("0",11-LEN(B374)),B374),{1;2;3;4;5;6;7;8;9;10},1))*({11;10;9;8;7;6;5;4;3;2})),11))=11),0,11-(MOD(SUM(INT(MID(CONCATENATE(REPT("0",11-LEN(B374)),B374),{1;2;3;4;5;6;7;8;9;10},1))*({11;10;9;8;7;6;5;4;3;2})),11)))=INT(MID(CONCATENATE(REPT("0",11-LEN(B374)),B374),11,1))),FALSE)</f>
        <v>1</v>
      </c>
    </row>
    <row r="375" spans="1:11" x14ac:dyDescent="0.25">
      <c r="A375" s="176"/>
      <c r="B375" s="171"/>
      <c r="C375" s="174"/>
      <c r="D375" s="174"/>
      <c r="E375" s="174"/>
      <c r="F375" s="177"/>
      <c r="G375" s="174"/>
      <c r="H375" s="174"/>
      <c r="I375" s="174"/>
      <c r="K375" s="66" t="b">
        <f>IF(AND(LEN(CONCATENATE(REPT("0",11-LEN(B375)),B375))=11,SUM(IF(CONCATENATE(REPT("0",11-LEN(B375)),B375)=REPT({1;2;3;4;5;6;7;8;9},11),1,0))=0,SUM(IF(ISNUMBER(VALUE(MID(CONCATENATE(REPT("0",11-LEN(B375)),B375),{1;2;3;4;5;6;7;8;9;10;11},1))),0,1))=0),AND(IF(OR(11-(MOD(SUM(INT(MID(CONCATENATE(REPT("0",11-LEN(B375)),B375),{1;2;3;4;5;6;7;8;9},1))*({10;9;8;7;6;5;4;3;2})),11))=10,11-(MOD(SUM(INT(MID(CONCATENATE(REPT("0",11-LEN(B375)),B375),{1;2;3;4;5;6;7;8;9},1))*({10;9;8;7;6;5;4;3;2})),11))=11),0,11-(MOD(SUM(INT(MID(CONCATENATE(REPT("0",11-LEN(B375)),B375),{1;2;3;4;5;6;7;8;9},1))*({10;9;8;7;6;5;4;3;2})),11)))=INT(MID(CONCATENATE(REPT("0",11-LEN(B375)),B375),10,1)),IF(OR(11-(MOD(SUM(INT(MID(CONCATENATE(REPT("0",11-LEN(B375)),B375),{1;2;3;4;5;6;7;8;9;10},1))*({11;10;9;8;7;6;5;4;3;2})),11))=10,11-(MOD(SUM(INT(MID(CONCATENATE(REPT("0",11-LEN(B375)),B375),{1;2;3;4;5;6;7;8;9;10},1))*({11;10;9;8;7;6;5;4;3;2})),11))=11),0,11-(MOD(SUM(INT(MID(CONCATENATE(REPT("0",11-LEN(B375)),B375),{1;2;3;4;5;6;7;8;9;10},1))*({11;10;9;8;7;6;5;4;3;2})),11)))=INT(MID(CONCATENATE(REPT("0",11-LEN(B375)),B375),11,1))),FALSE)</f>
        <v>1</v>
      </c>
    </row>
    <row r="376" spans="1:11" x14ac:dyDescent="0.25">
      <c r="A376" s="176"/>
      <c r="B376" s="171"/>
      <c r="C376" s="174"/>
      <c r="D376" s="174"/>
      <c r="E376" s="174"/>
      <c r="F376" s="177"/>
      <c r="G376" s="174"/>
      <c r="H376" s="174"/>
      <c r="I376" s="174"/>
      <c r="K376" s="66" t="b">
        <f>IF(AND(LEN(CONCATENATE(REPT("0",11-LEN(B376)),B376))=11,SUM(IF(CONCATENATE(REPT("0",11-LEN(B376)),B376)=REPT({1;2;3;4;5;6;7;8;9},11),1,0))=0,SUM(IF(ISNUMBER(VALUE(MID(CONCATENATE(REPT("0",11-LEN(B376)),B376),{1;2;3;4;5;6;7;8;9;10;11},1))),0,1))=0),AND(IF(OR(11-(MOD(SUM(INT(MID(CONCATENATE(REPT("0",11-LEN(B376)),B376),{1;2;3;4;5;6;7;8;9},1))*({10;9;8;7;6;5;4;3;2})),11))=10,11-(MOD(SUM(INT(MID(CONCATENATE(REPT("0",11-LEN(B376)),B376),{1;2;3;4;5;6;7;8;9},1))*({10;9;8;7;6;5;4;3;2})),11))=11),0,11-(MOD(SUM(INT(MID(CONCATENATE(REPT("0",11-LEN(B376)),B376),{1;2;3;4;5;6;7;8;9},1))*({10;9;8;7;6;5;4;3;2})),11)))=INT(MID(CONCATENATE(REPT("0",11-LEN(B376)),B376),10,1)),IF(OR(11-(MOD(SUM(INT(MID(CONCATENATE(REPT("0",11-LEN(B376)),B376),{1;2;3;4;5;6;7;8;9;10},1))*({11;10;9;8;7;6;5;4;3;2})),11))=10,11-(MOD(SUM(INT(MID(CONCATENATE(REPT("0",11-LEN(B376)),B376),{1;2;3;4;5;6;7;8;9;10},1))*({11;10;9;8;7;6;5;4;3;2})),11))=11),0,11-(MOD(SUM(INT(MID(CONCATENATE(REPT("0",11-LEN(B376)),B376),{1;2;3;4;5;6;7;8;9;10},1))*({11;10;9;8;7;6;5;4;3;2})),11)))=INT(MID(CONCATENATE(REPT("0",11-LEN(B376)),B376),11,1))),FALSE)</f>
        <v>1</v>
      </c>
    </row>
    <row r="377" spans="1:11" x14ac:dyDescent="0.25">
      <c r="A377" s="176"/>
      <c r="B377" s="171"/>
      <c r="C377" s="174"/>
      <c r="D377" s="174"/>
      <c r="E377" s="174"/>
      <c r="F377" s="177"/>
      <c r="G377" s="174"/>
      <c r="H377" s="174"/>
      <c r="I377" s="174"/>
      <c r="K377" s="66" t="b">
        <f>IF(AND(LEN(CONCATENATE(REPT("0",11-LEN(B377)),B377))=11,SUM(IF(CONCATENATE(REPT("0",11-LEN(B377)),B377)=REPT({1;2;3;4;5;6;7;8;9},11),1,0))=0,SUM(IF(ISNUMBER(VALUE(MID(CONCATENATE(REPT("0",11-LEN(B377)),B377),{1;2;3;4;5;6;7;8;9;10;11},1))),0,1))=0),AND(IF(OR(11-(MOD(SUM(INT(MID(CONCATENATE(REPT("0",11-LEN(B377)),B377),{1;2;3;4;5;6;7;8;9},1))*({10;9;8;7;6;5;4;3;2})),11))=10,11-(MOD(SUM(INT(MID(CONCATENATE(REPT("0",11-LEN(B377)),B377),{1;2;3;4;5;6;7;8;9},1))*({10;9;8;7;6;5;4;3;2})),11))=11),0,11-(MOD(SUM(INT(MID(CONCATENATE(REPT("0",11-LEN(B377)),B377),{1;2;3;4;5;6;7;8;9},1))*({10;9;8;7;6;5;4;3;2})),11)))=INT(MID(CONCATENATE(REPT("0",11-LEN(B377)),B377),10,1)),IF(OR(11-(MOD(SUM(INT(MID(CONCATENATE(REPT("0",11-LEN(B377)),B377),{1;2;3;4;5;6;7;8;9;10},1))*({11;10;9;8;7;6;5;4;3;2})),11))=10,11-(MOD(SUM(INT(MID(CONCATENATE(REPT("0",11-LEN(B377)),B377),{1;2;3;4;5;6;7;8;9;10},1))*({11;10;9;8;7;6;5;4;3;2})),11))=11),0,11-(MOD(SUM(INT(MID(CONCATENATE(REPT("0",11-LEN(B377)),B377),{1;2;3;4;5;6;7;8;9;10},1))*({11;10;9;8;7;6;5;4;3;2})),11)))=INT(MID(CONCATENATE(REPT("0",11-LEN(B377)),B377),11,1))),FALSE)</f>
        <v>1</v>
      </c>
    </row>
    <row r="378" spans="1:11" x14ac:dyDescent="0.25">
      <c r="A378" s="176"/>
      <c r="B378" s="171"/>
      <c r="C378" s="174"/>
      <c r="D378" s="174"/>
      <c r="E378" s="174"/>
      <c r="F378" s="177"/>
      <c r="G378" s="174"/>
      <c r="H378" s="174"/>
      <c r="I378" s="174"/>
      <c r="K378" s="66" t="b">
        <f>IF(AND(LEN(CONCATENATE(REPT("0",11-LEN(B378)),B378))=11,SUM(IF(CONCATENATE(REPT("0",11-LEN(B378)),B378)=REPT({1;2;3;4;5;6;7;8;9},11),1,0))=0,SUM(IF(ISNUMBER(VALUE(MID(CONCATENATE(REPT("0",11-LEN(B378)),B378),{1;2;3;4;5;6;7;8;9;10;11},1))),0,1))=0),AND(IF(OR(11-(MOD(SUM(INT(MID(CONCATENATE(REPT("0",11-LEN(B378)),B378),{1;2;3;4;5;6;7;8;9},1))*({10;9;8;7;6;5;4;3;2})),11))=10,11-(MOD(SUM(INT(MID(CONCATENATE(REPT("0",11-LEN(B378)),B378),{1;2;3;4;5;6;7;8;9},1))*({10;9;8;7;6;5;4;3;2})),11))=11),0,11-(MOD(SUM(INT(MID(CONCATENATE(REPT("0",11-LEN(B378)),B378),{1;2;3;4;5;6;7;8;9},1))*({10;9;8;7;6;5;4;3;2})),11)))=INT(MID(CONCATENATE(REPT("0",11-LEN(B378)),B378),10,1)),IF(OR(11-(MOD(SUM(INT(MID(CONCATENATE(REPT("0",11-LEN(B378)),B378),{1;2;3;4;5;6;7;8;9;10},1))*({11;10;9;8;7;6;5;4;3;2})),11))=10,11-(MOD(SUM(INT(MID(CONCATENATE(REPT("0",11-LEN(B378)),B378),{1;2;3;4;5;6;7;8;9;10},1))*({11;10;9;8;7;6;5;4;3;2})),11))=11),0,11-(MOD(SUM(INT(MID(CONCATENATE(REPT("0",11-LEN(B378)),B378),{1;2;3;4;5;6;7;8;9;10},1))*({11;10;9;8;7;6;5;4;3;2})),11)))=INT(MID(CONCATENATE(REPT("0",11-LEN(B378)),B378),11,1))),FALSE)</f>
        <v>1</v>
      </c>
    </row>
    <row r="379" spans="1:11" x14ac:dyDescent="0.25">
      <c r="A379" s="176"/>
      <c r="B379" s="171"/>
      <c r="C379" s="174"/>
      <c r="D379" s="174"/>
      <c r="E379" s="174"/>
      <c r="F379" s="177"/>
      <c r="G379" s="174"/>
      <c r="H379" s="174"/>
      <c r="I379" s="174"/>
      <c r="K379" s="66" t="b">
        <f>IF(AND(LEN(CONCATENATE(REPT("0",11-LEN(B379)),B379))=11,SUM(IF(CONCATENATE(REPT("0",11-LEN(B379)),B379)=REPT({1;2;3;4;5;6;7;8;9},11),1,0))=0,SUM(IF(ISNUMBER(VALUE(MID(CONCATENATE(REPT("0",11-LEN(B379)),B379),{1;2;3;4;5;6;7;8;9;10;11},1))),0,1))=0),AND(IF(OR(11-(MOD(SUM(INT(MID(CONCATENATE(REPT("0",11-LEN(B379)),B379),{1;2;3;4;5;6;7;8;9},1))*({10;9;8;7;6;5;4;3;2})),11))=10,11-(MOD(SUM(INT(MID(CONCATENATE(REPT("0",11-LEN(B379)),B379),{1;2;3;4;5;6;7;8;9},1))*({10;9;8;7;6;5;4;3;2})),11))=11),0,11-(MOD(SUM(INT(MID(CONCATENATE(REPT("0",11-LEN(B379)),B379),{1;2;3;4;5;6;7;8;9},1))*({10;9;8;7;6;5;4;3;2})),11)))=INT(MID(CONCATENATE(REPT("0",11-LEN(B379)),B379),10,1)),IF(OR(11-(MOD(SUM(INT(MID(CONCATENATE(REPT("0",11-LEN(B379)),B379),{1;2;3;4;5;6;7;8;9;10},1))*({11;10;9;8;7;6;5;4;3;2})),11))=10,11-(MOD(SUM(INT(MID(CONCATENATE(REPT("0",11-LEN(B379)),B379),{1;2;3;4;5;6;7;8;9;10},1))*({11;10;9;8;7;6;5;4;3;2})),11))=11),0,11-(MOD(SUM(INT(MID(CONCATENATE(REPT("0",11-LEN(B379)),B379),{1;2;3;4;5;6;7;8;9;10},1))*({11;10;9;8;7;6;5;4;3;2})),11)))=INT(MID(CONCATENATE(REPT("0",11-LEN(B379)),B379),11,1))),FALSE)</f>
        <v>1</v>
      </c>
    </row>
    <row r="380" spans="1:11" x14ac:dyDescent="0.25">
      <c r="A380" s="176"/>
      <c r="B380" s="171"/>
      <c r="C380" s="174"/>
      <c r="D380" s="174"/>
      <c r="E380" s="174"/>
      <c r="F380" s="177"/>
      <c r="G380" s="174"/>
      <c r="H380" s="174"/>
      <c r="I380" s="174"/>
      <c r="K380" s="66" t="b">
        <f>IF(AND(LEN(CONCATENATE(REPT("0",11-LEN(B380)),B380))=11,SUM(IF(CONCATENATE(REPT("0",11-LEN(B380)),B380)=REPT({1;2;3;4;5;6;7;8;9},11),1,0))=0,SUM(IF(ISNUMBER(VALUE(MID(CONCATENATE(REPT("0",11-LEN(B380)),B380),{1;2;3;4;5;6;7;8;9;10;11},1))),0,1))=0),AND(IF(OR(11-(MOD(SUM(INT(MID(CONCATENATE(REPT("0",11-LEN(B380)),B380),{1;2;3;4;5;6;7;8;9},1))*({10;9;8;7;6;5;4;3;2})),11))=10,11-(MOD(SUM(INT(MID(CONCATENATE(REPT("0",11-LEN(B380)),B380),{1;2;3;4;5;6;7;8;9},1))*({10;9;8;7;6;5;4;3;2})),11))=11),0,11-(MOD(SUM(INT(MID(CONCATENATE(REPT("0",11-LEN(B380)),B380),{1;2;3;4;5;6;7;8;9},1))*({10;9;8;7;6;5;4;3;2})),11)))=INT(MID(CONCATENATE(REPT("0",11-LEN(B380)),B380),10,1)),IF(OR(11-(MOD(SUM(INT(MID(CONCATENATE(REPT("0",11-LEN(B380)),B380),{1;2;3;4;5;6;7;8;9;10},1))*({11;10;9;8;7;6;5;4;3;2})),11))=10,11-(MOD(SUM(INT(MID(CONCATENATE(REPT("0",11-LEN(B380)),B380),{1;2;3;4;5;6;7;8;9;10},1))*({11;10;9;8;7;6;5;4;3;2})),11))=11),0,11-(MOD(SUM(INT(MID(CONCATENATE(REPT("0",11-LEN(B380)),B380),{1;2;3;4;5;6;7;8;9;10},1))*({11;10;9;8;7;6;5;4;3;2})),11)))=INT(MID(CONCATENATE(REPT("0",11-LEN(B380)),B380),11,1))),FALSE)</f>
        <v>1</v>
      </c>
    </row>
    <row r="381" spans="1:11" x14ac:dyDescent="0.25">
      <c r="A381" s="176"/>
      <c r="B381" s="171"/>
      <c r="C381" s="174"/>
      <c r="D381" s="174"/>
      <c r="E381" s="174"/>
      <c r="F381" s="177"/>
      <c r="G381" s="174"/>
      <c r="H381" s="174"/>
      <c r="I381" s="174"/>
      <c r="K381" s="66" t="b">
        <f>IF(AND(LEN(CONCATENATE(REPT("0",11-LEN(B381)),B381))=11,SUM(IF(CONCATENATE(REPT("0",11-LEN(B381)),B381)=REPT({1;2;3;4;5;6;7;8;9},11),1,0))=0,SUM(IF(ISNUMBER(VALUE(MID(CONCATENATE(REPT("0",11-LEN(B381)),B381),{1;2;3;4;5;6;7;8;9;10;11},1))),0,1))=0),AND(IF(OR(11-(MOD(SUM(INT(MID(CONCATENATE(REPT("0",11-LEN(B381)),B381),{1;2;3;4;5;6;7;8;9},1))*({10;9;8;7;6;5;4;3;2})),11))=10,11-(MOD(SUM(INT(MID(CONCATENATE(REPT("0",11-LEN(B381)),B381),{1;2;3;4;5;6;7;8;9},1))*({10;9;8;7;6;5;4;3;2})),11))=11),0,11-(MOD(SUM(INT(MID(CONCATENATE(REPT("0",11-LEN(B381)),B381),{1;2;3;4;5;6;7;8;9},1))*({10;9;8;7;6;5;4;3;2})),11)))=INT(MID(CONCATENATE(REPT("0",11-LEN(B381)),B381),10,1)),IF(OR(11-(MOD(SUM(INT(MID(CONCATENATE(REPT("0",11-LEN(B381)),B381),{1;2;3;4;5;6;7;8;9;10},1))*({11;10;9;8;7;6;5;4;3;2})),11))=10,11-(MOD(SUM(INT(MID(CONCATENATE(REPT("0",11-LEN(B381)),B381),{1;2;3;4;5;6;7;8;9;10},1))*({11;10;9;8;7;6;5;4;3;2})),11))=11),0,11-(MOD(SUM(INT(MID(CONCATENATE(REPT("0",11-LEN(B381)),B381),{1;2;3;4;5;6;7;8;9;10},1))*({11;10;9;8;7;6;5;4;3;2})),11)))=INT(MID(CONCATENATE(REPT("0",11-LEN(B381)),B381),11,1))),FALSE)</f>
        <v>1</v>
      </c>
    </row>
    <row r="382" spans="1:11" x14ac:dyDescent="0.25">
      <c r="A382" s="176"/>
      <c r="B382" s="171"/>
      <c r="C382" s="174"/>
      <c r="D382" s="174"/>
      <c r="E382" s="174"/>
      <c r="F382" s="177"/>
      <c r="G382" s="174"/>
      <c r="H382" s="174"/>
      <c r="I382" s="174"/>
      <c r="K382" s="66" t="b">
        <f>IF(AND(LEN(CONCATENATE(REPT("0",11-LEN(B382)),B382))=11,SUM(IF(CONCATENATE(REPT("0",11-LEN(B382)),B382)=REPT({1;2;3;4;5;6;7;8;9},11),1,0))=0,SUM(IF(ISNUMBER(VALUE(MID(CONCATENATE(REPT("0",11-LEN(B382)),B382),{1;2;3;4;5;6;7;8;9;10;11},1))),0,1))=0),AND(IF(OR(11-(MOD(SUM(INT(MID(CONCATENATE(REPT("0",11-LEN(B382)),B382),{1;2;3;4;5;6;7;8;9},1))*({10;9;8;7;6;5;4;3;2})),11))=10,11-(MOD(SUM(INT(MID(CONCATENATE(REPT("0",11-LEN(B382)),B382),{1;2;3;4;5;6;7;8;9},1))*({10;9;8;7;6;5;4;3;2})),11))=11),0,11-(MOD(SUM(INT(MID(CONCATENATE(REPT("0",11-LEN(B382)),B382),{1;2;3;4;5;6;7;8;9},1))*({10;9;8;7;6;5;4;3;2})),11)))=INT(MID(CONCATENATE(REPT("0",11-LEN(B382)),B382),10,1)),IF(OR(11-(MOD(SUM(INT(MID(CONCATENATE(REPT("0",11-LEN(B382)),B382),{1;2;3;4;5;6;7;8;9;10},1))*({11;10;9;8;7;6;5;4;3;2})),11))=10,11-(MOD(SUM(INT(MID(CONCATENATE(REPT("0",11-LEN(B382)),B382),{1;2;3;4;5;6;7;8;9;10},1))*({11;10;9;8;7;6;5;4;3;2})),11))=11),0,11-(MOD(SUM(INT(MID(CONCATENATE(REPT("0",11-LEN(B382)),B382),{1;2;3;4;5;6;7;8;9;10},1))*({11;10;9;8;7;6;5;4;3;2})),11)))=INT(MID(CONCATENATE(REPT("0",11-LEN(B382)),B382),11,1))),FALSE)</f>
        <v>1</v>
      </c>
    </row>
    <row r="383" spans="1:11" x14ac:dyDescent="0.25">
      <c r="A383" s="176"/>
      <c r="B383" s="171"/>
      <c r="C383" s="174"/>
      <c r="D383" s="174"/>
      <c r="E383" s="174"/>
      <c r="F383" s="177"/>
      <c r="G383" s="174"/>
      <c r="H383" s="174"/>
      <c r="I383" s="174"/>
      <c r="K383" s="66" t="b">
        <f>IF(AND(LEN(CONCATENATE(REPT("0",11-LEN(B383)),B383))=11,SUM(IF(CONCATENATE(REPT("0",11-LEN(B383)),B383)=REPT({1;2;3;4;5;6;7;8;9},11),1,0))=0,SUM(IF(ISNUMBER(VALUE(MID(CONCATENATE(REPT("0",11-LEN(B383)),B383),{1;2;3;4;5;6;7;8;9;10;11},1))),0,1))=0),AND(IF(OR(11-(MOD(SUM(INT(MID(CONCATENATE(REPT("0",11-LEN(B383)),B383),{1;2;3;4;5;6;7;8;9},1))*({10;9;8;7;6;5;4;3;2})),11))=10,11-(MOD(SUM(INT(MID(CONCATENATE(REPT("0",11-LEN(B383)),B383),{1;2;3;4;5;6;7;8;9},1))*({10;9;8;7;6;5;4;3;2})),11))=11),0,11-(MOD(SUM(INT(MID(CONCATENATE(REPT("0",11-LEN(B383)),B383),{1;2;3;4;5;6;7;8;9},1))*({10;9;8;7;6;5;4;3;2})),11)))=INT(MID(CONCATENATE(REPT("0",11-LEN(B383)),B383),10,1)),IF(OR(11-(MOD(SUM(INT(MID(CONCATENATE(REPT("0",11-LEN(B383)),B383),{1;2;3;4;5;6;7;8;9;10},1))*({11;10;9;8;7;6;5;4;3;2})),11))=10,11-(MOD(SUM(INT(MID(CONCATENATE(REPT("0",11-LEN(B383)),B383),{1;2;3;4;5;6;7;8;9;10},1))*({11;10;9;8;7;6;5;4;3;2})),11))=11),0,11-(MOD(SUM(INT(MID(CONCATENATE(REPT("0",11-LEN(B383)),B383),{1;2;3;4;5;6;7;8;9;10},1))*({11;10;9;8;7;6;5;4;3;2})),11)))=INT(MID(CONCATENATE(REPT("0",11-LEN(B383)),B383),11,1))),FALSE)</f>
        <v>1</v>
      </c>
    </row>
    <row r="384" spans="1:11" x14ac:dyDescent="0.25">
      <c r="A384" s="176"/>
      <c r="B384" s="171"/>
      <c r="C384" s="174"/>
      <c r="D384" s="174"/>
      <c r="E384" s="174"/>
      <c r="F384" s="177"/>
      <c r="G384" s="174"/>
      <c r="H384" s="174"/>
      <c r="I384" s="174"/>
      <c r="K384" s="66" t="b">
        <f>IF(AND(LEN(CONCATENATE(REPT("0",11-LEN(B384)),B384))=11,SUM(IF(CONCATENATE(REPT("0",11-LEN(B384)),B384)=REPT({1;2;3;4;5;6;7;8;9},11),1,0))=0,SUM(IF(ISNUMBER(VALUE(MID(CONCATENATE(REPT("0",11-LEN(B384)),B384),{1;2;3;4;5;6;7;8;9;10;11},1))),0,1))=0),AND(IF(OR(11-(MOD(SUM(INT(MID(CONCATENATE(REPT("0",11-LEN(B384)),B384),{1;2;3;4;5;6;7;8;9},1))*({10;9;8;7;6;5;4;3;2})),11))=10,11-(MOD(SUM(INT(MID(CONCATENATE(REPT("0",11-LEN(B384)),B384),{1;2;3;4;5;6;7;8;9},1))*({10;9;8;7;6;5;4;3;2})),11))=11),0,11-(MOD(SUM(INT(MID(CONCATENATE(REPT("0",11-LEN(B384)),B384),{1;2;3;4;5;6;7;8;9},1))*({10;9;8;7;6;5;4;3;2})),11)))=INT(MID(CONCATENATE(REPT("0",11-LEN(B384)),B384),10,1)),IF(OR(11-(MOD(SUM(INT(MID(CONCATENATE(REPT("0",11-LEN(B384)),B384),{1;2;3;4;5;6;7;8;9;10},1))*({11;10;9;8;7;6;5;4;3;2})),11))=10,11-(MOD(SUM(INT(MID(CONCATENATE(REPT("0",11-LEN(B384)),B384),{1;2;3;4;5;6;7;8;9;10},1))*({11;10;9;8;7;6;5;4;3;2})),11))=11),0,11-(MOD(SUM(INT(MID(CONCATENATE(REPT("0",11-LEN(B384)),B384),{1;2;3;4;5;6;7;8;9;10},1))*({11;10;9;8;7;6;5;4;3;2})),11)))=INT(MID(CONCATENATE(REPT("0",11-LEN(B384)),B384),11,1))),FALSE)</f>
        <v>1</v>
      </c>
    </row>
    <row r="385" spans="1:11" x14ac:dyDescent="0.25">
      <c r="A385" s="176"/>
      <c r="B385" s="171"/>
      <c r="C385" s="174"/>
      <c r="D385" s="174"/>
      <c r="E385" s="174"/>
      <c r="F385" s="177"/>
      <c r="G385" s="174"/>
      <c r="H385" s="174"/>
      <c r="I385" s="174"/>
      <c r="K385" s="66" t="b">
        <f>IF(AND(LEN(CONCATENATE(REPT("0",11-LEN(B385)),B385))=11,SUM(IF(CONCATENATE(REPT("0",11-LEN(B385)),B385)=REPT({1;2;3;4;5;6;7;8;9},11),1,0))=0,SUM(IF(ISNUMBER(VALUE(MID(CONCATENATE(REPT("0",11-LEN(B385)),B385),{1;2;3;4;5;6;7;8;9;10;11},1))),0,1))=0),AND(IF(OR(11-(MOD(SUM(INT(MID(CONCATENATE(REPT("0",11-LEN(B385)),B385),{1;2;3;4;5;6;7;8;9},1))*({10;9;8;7;6;5;4;3;2})),11))=10,11-(MOD(SUM(INT(MID(CONCATENATE(REPT("0",11-LEN(B385)),B385),{1;2;3;4;5;6;7;8;9},1))*({10;9;8;7;6;5;4;3;2})),11))=11),0,11-(MOD(SUM(INT(MID(CONCATENATE(REPT("0",11-LEN(B385)),B385),{1;2;3;4;5;6;7;8;9},1))*({10;9;8;7;6;5;4;3;2})),11)))=INT(MID(CONCATENATE(REPT("0",11-LEN(B385)),B385),10,1)),IF(OR(11-(MOD(SUM(INT(MID(CONCATENATE(REPT("0",11-LEN(B385)),B385),{1;2;3;4;5;6;7;8;9;10},1))*({11;10;9;8;7;6;5;4;3;2})),11))=10,11-(MOD(SUM(INT(MID(CONCATENATE(REPT("0",11-LEN(B385)),B385),{1;2;3;4;5;6;7;8;9;10},1))*({11;10;9;8;7;6;5;4;3;2})),11))=11),0,11-(MOD(SUM(INT(MID(CONCATENATE(REPT("0",11-LEN(B385)),B385),{1;2;3;4;5;6;7;8;9;10},1))*({11;10;9;8;7;6;5;4;3;2})),11)))=INT(MID(CONCATENATE(REPT("0",11-LEN(B385)),B385),11,1))),FALSE)</f>
        <v>1</v>
      </c>
    </row>
    <row r="386" spans="1:11" x14ac:dyDescent="0.25">
      <c r="A386" s="176"/>
      <c r="B386" s="171"/>
      <c r="C386" s="174"/>
      <c r="D386" s="174"/>
      <c r="E386" s="174"/>
      <c r="F386" s="177"/>
      <c r="G386" s="174"/>
      <c r="H386" s="174"/>
      <c r="I386" s="174"/>
      <c r="K386" s="66" t="b">
        <f>IF(AND(LEN(CONCATENATE(REPT("0",11-LEN(B386)),B386))=11,SUM(IF(CONCATENATE(REPT("0",11-LEN(B386)),B386)=REPT({1;2;3;4;5;6;7;8;9},11),1,0))=0,SUM(IF(ISNUMBER(VALUE(MID(CONCATENATE(REPT("0",11-LEN(B386)),B386),{1;2;3;4;5;6;7;8;9;10;11},1))),0,1))=0),AND(IF(OR(11-(MOD(SUM(INT(MID(CONCATENATE(REPT("0",11-LEN(B386)),B386),{1;2;3;4;5;6;7;8;9},1))*({10;9;8;7;6;5;4;3;2})),11))=10,11-(MOD(SUM(INT(MID(CONCATENATE(REPT("0",11-LEN(B386)),B386),{1;2;3;4;5;6;7;8;9},1))*({10;9;8;7;6;5;4;3;2})),11))=11),0,11-(MOD(SUM(INT(MID(CONCATENATE(REPT("0",11-LEN(B386)),B386),{1;2;3;4;5;6;7;8;9},1))*({10;9;8;7;6;5;4;3;2})),11)))=INT(MID(CONCATENATE(REPT("0",11-LEN(B386)),B386),10,1)),IF(OR(11-(MOD(SUM(INT(MID(CONCATENATE(REPT("0",11-LEN(B386)),B386),{1;2;3;4;5;6;7;8;9;10},1))*({11;10;9;8;7;6;5;4;3;2})),11))=10,11-(MOD(SUM(INT(MID(CONCATENATE(REPT("0",11-LEN(B386)),B386),{1;2;3;4;5;6;7;8;9;10},1))*({11;10;9;8;7;6;5;4;3;2})),11))=11),0,11-(MOD(SUM(INT(MID(CONCATENATE(REPT("0",11-LEN(B386)),B386),{1;2;3;4;5;6;7;8;9;10},1))*({11;10;9;8;7;6;5;4;3;2})),11)))=INT(MID(CONCATENATE(REPT("0",11-LEN(B386)),B386),11,1))),FALSE)</f>
        <v>1</v>
      </c>
    </row>
    <row r="387" spans="1:11" x14ac:dyDescent="0.25">
      <c r="A387" s="176"/>
      <c r="B387" s="171"/>
      <c r="C387" s="174"/>
      <c r="D387" s="174"/>
      <c r="E387" s="174"/>
      <c r="F387" s="177"/>
      <c r="G387" s="174"/>
      <c r="H387" s="174"/>
      <c r="I387" s="174"/>
      <c r="K387" s="66" t="b">
        <f>IF(AND(LEN(CONCATENATE(REPT("0",11-LEN(B387)),B387))=11,SUM(IF(CONCATENATE(REPT("0",11-LEN(B387)),B387)=REPT({1;2;3;4;5;6;7;8;9},11),1,0))=0,SUM(IF(ISNUMBER(VALUE(MID(CONCATENATE(REPT("0",11-LEN(B387)),B387),{1;2;3;4;5;6;7;8;9;10;11},1))),0,1))=0),AND(IF(OR(11-(MOD(SUM(INT(MID(CONCATENATE(REPT("0",11-LEN(B387)),B387),{1;2;3;4;5;6;7;8;9},1))*({10;9;8;7;6;5;4;3;2})),11))=10,11-(MOD(SUM(INT(MID(CONCATENATE(REPT("0",11-LEN(B387)),B387),{1;2;3;4;5;6;7;8;9},1))*({10;9;8;7;6;5;4;3;2})),11))=11),0,11-(MOD(SUM(INT(MID(CONCATENATE(REPT("0",11-LEN(B387)),B387),{1;2;3;4;5;6;7;8;9},1))*({10;9;8;7;6;5;4;3;2})),11)))=INT(MID(CONCATENATE(REPT("0",11-LEN(B387)),B387),10,1)),IF(OR(11-(MOD(SUM(INT(MID(CONCATENATE(REPT("0",11-LEN(B387)),B387),{1;2;3;4;5;6;7;8;9;10},1))*({11;10;9;8;7;6;5;4;3;2})),11))=10,11-(MOD(SUM(INT(MID(CONCATENATE(REPT("0",11-LEN(B387)),B387),{1;2;3;4;5;6;7;8;9;10},1))*({11;10;9;8;7;6;5;4;3;2})),11))=11),0,11-(MOD(SUM(INT(MID(CONCATENATE(REPT("0",11-LEN(B387)),B387),{1;2;3;4;5;6;7;8;9;10},1))*({11;10;9;8;7;6;5;4;3;2})),11)))=INT(MID(CONCATENATE(REPT("0",11-LEN(B387)),B387),11,1))),FALSE)</f>
        <v>1</v>
      </c>
    </row>
    <row r="388" spans="1:11" x14ac:dyDescent="0.25">
      <c r="A388" s="176"/>
      <c r="B388" s="171"/>
      <c r="C388" s="174"/>
      <c r="D388" s="174"/>
      <c r="E388" s="174"/>
      <c r="F388" s="177"/>
      <c r="G388" s="174"/>
      <c r="H388" s="174"/>
      <c r="I388" s="174"/>
      <c r="K388" s="66" t="b">
        <f>IF(AND(LEN(CONCATENATE(REPT("0",11-LEN(B388)),B388))=11,SUM(IF(CONCATENATE(REPT("0",11-LEN(B388)),B388)=REPT({1;2;3;4;5;6;7;8;9},11),1,0))=0,SUM(IF(ISNUMBER(VALUE(MID(CONCATENATE(REPT("0",11-LEN(B388)),B388),{1;2;3;4;5;6;7;8;9;10;11},1))),0,1))=0),AND(IF(OR(11-(MOD(SUM(INT(MID(CONCATENATE(REPT("0",11-LEN(B388)),B388),{1;2;3;4;5;6;7;8;9},1))*({10;9;8;7;6;5;4;3;2})),11))=10,11-(MOD(SUM(INT(MID(CONCATENATE(REPT("0",11-LEN(B388)),B388),{1;2;3;4;5;6;7;8;9},1))*({10;9;8;7;6;5;4;3;2})),11))=11),0,11-(MOD(SUM(INT(MID(CONCATENATE(REPT("0",11-LEN(B388)),B388),{1;2;3;4;5;6;7;8;9},1))*({10;9;8;7;6;5;4;3;2})),11)))=INT(MID(CONCATENATE(REPT("0",11-LEN(B388)),B388),10,1)),IF(OR(11-(MOD(SUM(INT(MID(CONCATENATE(REPT("0",11-LEN(B388)),B388),{1;2;3;4;5;6;7;8;9;10},1))*({11;10;9;8;7;6;5;4;3;2})),11))=10,11-(MOD(SUM(INT(MID(CONCATENATE(REPT("0",11-LEN(B388)),B388),{1;2;3;4;5;6;7;8;9;10},1))*({11;10;9;8;7;6;5;4;3;2})),11))=11),0,11-(MOD(SUM(INT(MID(CONCATENATE(REPT("0",11-LEN(B388)),B388),{1;2;3;4;5;6;7;8;9;10},1))*({11;10;9;8;7;6;5;4;3;2})),11)))=INT(MID(CONCATENATE(REPT("0",11-LEN(B388)),B388),11,1))),FALSE)</f>
        <v>1</v>
      </c>
    </row>
    <row r="389" spans="1:11" x14ac:dyDescent="0.25">
      <c r="A389" s="176"/>
      <c r="B389" s="171"/>
      <c r="C389" s="174"/>
      <c r="D389" s="174"/>
      <c r="E389" s="174"/>
      <c r="F389" s="177"/>
      <c r="G389" s="174"/>
      <c r="H389" s="174"/>
      <c r="I389" s="174"/>
      <c r="K389" s="66" t="b">
        <f>IF(AND(LEN(CONCATENATE(REPT("0",11-LEN(B389)),B389))=11,SUM(IF(CONCATENATE(REPT("0",11-LEN(B389)),B389)=REPT({1;2;3;4;5;6;7;8;9},11),1,0))=0,SUM(IF(ISNUMBER(VALUE(MID(CONCATENATE(REPT("0",11-LEN(B389)),B389),{1;2;3;4;5;6;7;8;9;10;11},1))),0,1))=0),AND(IF(OR(11-(MOD(SUM(INT(MID(CONCATENATE(REPT("0",11-LEN(B389)),B389),{1;2;3;4;5;6;7;8;9},1))*({10;9;8;7;6;5;4;3;2})),11))=10,11-(MOD(SUM(INT(MID(CONCATENATE(REPT("0",11-LEN(B389)),B389),{1;2;3;4;5;6;7;8;9},1))*({10;9;8;7;6;5;4;3;2})),11))=11),0,11-(MOD(SUM(INT(MID(CONCATENATE(REPT("0",11-LEN(B389)),B389),{1;2;3;4;5;6;7;8;9},1))*({10;9;8;7;6;5;4;3;2})),11)))=INT(MID(CONCATENATE(REPT("0",11-LEN(B389)),B389),10,1)),IF(OR(11-(MOD(SUM(INT(MID(CONCATENATE(REPT("0",11-LEN(B389)),B389),{1;2;3;4;5;6;7;8;9;10},1))*({11;10;9;8;7;6;5;4;3;2})),11))=10,11-(MOD(SUM(INT(MID(CONCATENATE(REPT("0",11-LEN(B389)),B389),{1;2;3;4;5;6;7;8;9;10},1))*({11;10;9;8;7;6;5;4;3;2})),11))=11),0,11-(MOD(SUM(INT(MID(CONCATENATE(REPT("0",11-LEN(B389)),B389),{1;2;3;4;5;6;7;8;9;10},1))*({11;10;9;8;7;6;5;4;3;2})),11)))=INT(MID(CONCATENATE(REPT("0",11-LEN(B389)),B389),11,1))),FALSE)</f>
        <v>1</v>
      </c>
    </row>
    <row r="390" spans="1:11" x14ac:dyDescent="0.25">
      <c r="A390" s="176"/>
      <c r="B390" s="171"/>
      <c r="C390" s="174"/>
      <c r="D390" s="174"/>
      <c r="E390" s="174"/>
      <c r="F390" s="177"/>
      <c r="G390" s="174"/>
      <c r="H390" s="174"/>
      <c r="I390" s="174"/>
      <c r="K390" s="66" t="b">
        <f>IF(AND(LEN(CONCATENATE(REPT("0",11-LEN(B390)),B390))=11,SUM(IF(CONCATENATE(REPT("0",11-LEN(B390)),B390)=REPT({1;2;3;4;5;6;7;8;9},11),1,0))=0,SUM(IF(ISNUMBER(VALUE(MID(CONCATENATE(REPT("0",11-LEN(B390)),B390),{1;2;3;4;5;6;7;8;9;10;11},1))),0,1))=0),AND(IF(OR(11-(MOD(SUM(INT(MID(CONCATENATE(REPT("0",11-LEN(B390)),B390),{1;2;3;4;5;6;7;8;9},1))*({10;9;8;7;6;5;4;3;2})),11))=10,11-(MOD(SUM(INT(MID(CONCATENATE(REPT("0",11-LEN(B390)),B390),{1;2;3;4;5;6;7;8;9},1))*({10;9;8;7;6;5;4;3;2})),11))=11),0,11-(MOD(SUM(INT(MID(CONCATENATE(REPT("0",11-LEN(B390)),B390),{1;2;3;4;5;6;7;8;9},1))*({10;9;8;7;6;5;4;3;2})),11)))=INT(MID(CONCATENATE(REPT("0",11-LEN(B390)),B390),10,1)),IF(OR(11-(MOD(SUM(INT(MID(CONCATENATE(REPT("0",11-LEN(B390)),B390),{1;2;3;4;5;6;7;8;9;10},1))*({11;10;9;8;7;6;5;4;3;2})),11))=10,11-(MOD(SUM(INT(MID(CONCATENATE(REPT("0",11-LEN(B390)),B390),{1;2;3;4;5;6;7;8;9;10},1))*({11;10;9;8;7;6;5;4;3;2})),11))=11),0,11-(MOD(SUM(INT(MID(CONCATENATE(REPT("0",11-LEN(B390)),B390),{1;2;3;4;5;6;7;8;9;10},1))*({11;10;9;8;7;6;5;4;3;2})),11)))=INT(MID(CONCATENATE(REPT("0",11-LEN(B390)),B390),11,1))),FALSE)</f>
        <v>1</v>
      </c>
    </row>
    <row r="391" spans="1:11" x14ac:dyDescent="0.25">
      <c r="A391" s="176"/>
      <c r="B391" s="171"/>
      <c r="C391" s="174"/>
      <c r="D391" s="174"/>
      <c r="E391" s="174"/>
      <c r="F391" s="177"/>
      <c r="G391" s="174"/>
      <c r="H391" s="174"/>
      <c r="I391" s="174"/>
      <c r="K391" s="66" t="b">
        <f>IF(AND(LEN(CONCATENATE(REPT("0",11-LEN(B391)),B391))=11,SUM(IF(CONCATENATE(REPT("0",11-LEN(B391)),B391)=REPT({1;2;3;4;5;6;7;8;9},11),1,0))=0,SUM(IF(ISNUMBER(VALUE(MID(CONCATENATE(REPT("0",11-LEN(B391)),B391),{1;2;3;4;5;6;7;8;9;10;11},1))),0,1))=0),AND(IF(OR(11-(MOD(SUM(INT(MID(CONCATENATE(REPT("0",11-LEN(B391)),B391),{1;2;3;4;5;6;7;8;9},1))*({10;9;8;7;6;5;4;3;2})),11))=10,11-(MOD(SUM(INT(MID(CONCATENATE(REPT("0",11-LEN(B391)),B391),{1;2;3;4;5;6;7;8;9},1))*({10;9;8;7;6;5;4;3;2})),11))=11),0,11-(MOD(SUM(INT(MID(CONCATENATE(REPT("0",11-LEN(B391)),B391),{1;2;3;4;5;6;7;8;9},1))*({10;9;8;7;6;5;4;3;2})),11)))=INT(MID(CONCATENATE(REPT("0",11-LEN(B391)),B391),10,1)),IF(OR(11-(MOD(SUM(INT(MID(CONCATENATE(REPT("0",11-LEN(B391)),B391),{1;2;3;4;5;6;7;8;9;10},1))*({11;10;9;8;7;6;5;4;3;2})),11))=10,11-(MOD(SUM(INT(MID(CONCATENATE(REPT("0",11-LEN(B391)),B391),{1;2;3;4;5;6;7;8;9;10},1))*({11;10;9;8;7;6;5;4;3;2})),11))=11),0,11-(MOD(SUM(INT(MID(CONCATENATE(REPT("0",11-LEN(B391)),B391),{1;2;3;4;5;6;7;8;9;10},1))*({11;10;9;8;7;6;5;4;3;2})),11)))=INT(MID(CONCATENATE(REPT("0",11-LEN(B391)),B391),11,1))),FALSE)</f>
        <v>1</v>
      </c>
    </row>
    <row r="392" spans="1:11" x14ac:dyDescent="0.25">
      <c r="A392" s="176"/>
      <c r="B392" s="171"/>
      <c r="C392" s="174"/>
      <c r="D392" s="174"/>
      <c r="E392" s="174"/>
      <c r="F392" s="177"/>
      <c r="G392" s="174"/>
      <c r="H392" s="174"/>
      <c r="I392" s="174"/>
      <c r="K392" s="66" t="b">
        <f>IF(AND(LEN(CONCATENATE(REPT("0",11-LEN(B392)),B392))=11,SUM(IF(CONCATENATE(REPT("0",11-LEN(B392)),B392)=REPT({1;2;3;4;5;6;7;8;9},11),1,0))=0,SUM(IF(ISNUMBER(VALUE(MID(CONCATENATE(REPT("0",11-LEN(B392)),B392),{1;2;3;4;5;6;7;8;9;10;11},1))),0,1))=0),AND(IF(OR(11-(MOD(SUM(INT(MID(CONCATENATE(REPT("0",11-LEN(B392)),B392),{1;2;3;4;5;6;7;8;9},1))*({10;9;8;7;6;5;4;3;2})),11))=10,11-(MOD(SUM(INT(MID(CONCATENATE(REPT("0",11-LEN(B392)),B392),{1;2;3;4;5;6;7;8;9},1))*({10;9;8;7;6;5;4;3;2})),11))=11),0,11-(MOD(SUM(INT(MID(CONCATENATE(REPT("0",11-LEN(B392)),B392),{1;2;3;4;5;6;7;8;9},1))*({10;9;8;7;6;5;4;3;2})),11)))=INT(MID(CONCATENATE(REPT("0",11-LEN(B392)),B392),10,1)),IF(OR(11-(MOD(SUM(INT(MID(CONCATENATE(REPT("0",11-LEN(B392)),B392),{1;2;3;4;5;6;7;8;9;10},1))*({11;10;9;8;7;6;5;4;3;2})),11))=10,11-(MOD(SUM(INT(MID(CONCATENATE(REPT("0",11-LEN(B392)),B392),{1;2;3;4;5;6;7;8;9;10},1))*({11;10;9;8;7;6;5;4;3;2})),11))=11),0,11-(MOD(SUM(INT(MID(CONCATENATE(REPT("0",11-LEN(B392)),B392),{1;2;3;4;5;6;7;8;9;10},1))*({11;10;9;8;7;6;5;4;3;2})),11)))=INT(MID(CONCATENATE(REPT("0",11-LEN(B392)),B392),11,1))),FALSE)</f>
        <v>1</v>
      </c>
    </row>
    <row r="393" spans="1:11" x14ac:dyDescent="0.25">
      <c r="A393" s="176"/>
      <c r="B393" s="171"/>
      <c r="C393" s="174"/>
      <c r="D393" s="174"/>
      <c r="E393" s="174"/>
      <c r="F393" s="177"/>
      <c r="G393" s="174"/>
      <c r="H393" s="174"/>
      <c r="I393" s="174"/>
      <c r="K393" s="66" t="b">
        <f>IF(AND(LEN(CONCATENATE(REPT("0",11-LEN(B393)),B393))=11,SUM(IF(CONCATENATE(REPT("0",11-LEN(B393)),B393)=REPT({1;2;3;4;5;6;7;8;9},11),1,0))=0,SUM(IF(ISNUMBER(VALUE(MID(CONCATENATE(REPT("0",11-LEN(B393)),B393),{1;2;3;4;5;6;7;8;9;10;11},1))),0,1))=0),AND(IF(OR(11-(MOD(SUM(INT(MID(CONCATENATE(REPT("0",11-LEN(B393)),B393),{1;2;3;4;5;6;7;8;9},1))*({10;9;8;7;6;5;4;3;2})),11))=10,11-(MOD(SUM(INT(MID(CONCATENATE(REPT("0",11-LEN(B393)),B393),{1;2;3;4;5;6;7;8;9},1))*({10;9;8;7;6;5;4;3;2})),11))=11),0,11-(MOD(SUM(INT(MID(CONCATENATE(REPT("0",11-LEN(B393)),B393),{1;2;3;4;5;6;7;8;9},1))*({10;9;8;7;6;5;4;3;2})),11)))=INT(MID(CONCATENATE(REPT("0",11-LEN(B393)),B393),10,1)),IF(OR(11-(MOD(SUM(INT(MID(CONCATENATE(REPT("0",11-LEN(B393)),B393),{1;2;3;4;5;6;7;8;9;10},1))*({11;10;9;8;7;6;5;4;3;2})),11))=10,11-(MOD(SUM(INT(MID(CONCATENATE(REPT("0",11-LEN(B393)),B393),{1;2;3;4;5;6;7;8;9;10},1))*({11;10;9;8;7;6;5;4;3;2})),11))=11),0,11-(MOD(SUM(INT(MID(CONCATENATE(REPT("0",11-LEN(B393)),B393),{1;2;3;4;5;6;7;8;9;10},1))*({11;10;9;8;7;6;5;4;3;2})),11)))=INT(MID(CONCATENATE(REPT("0",11-LEN(B393)),B393),11,1))),FALSE)</f>
        <v>1</v>
      </c>
    </row>
    <row r="394" spans="1:11" x14ac:dyDescent="0.25">
      <c r="A394" s="176"/>
      <c r="B394" s="171"/>
      <c r="C394" s="174"/>
      <c r="D394" s="174"/>
      <c r="E394" s="174"/>
      <c r="F394" s="177"/>
      <c r="G394" s="174"/>
      <c r="H394" s="174"/>
      <c r="I394" s="174"/>
      <c r="K394" s="66" t="b">
        <f>IF(AND(LEN(CONCATENATE(REPT("0",11-LEN(B394)),B394))=11,SUM(IF(CONCATENATE(REPT("0",11-LEN(B394)),B394)=REPT({1;2;3;4;5;6;7;8;9},11),1,0))=0,SUM(IF(ISNUMBER(VALUE(MID(CONCATENATE(REPT("0",11-LEN(B394)),B394),{1;2;3;4;5;6;7;8;9;10;11},1))),0,1))=0),AND(IF(OR(11-(MOD(SUM(INT(MID(CONCATENATE(REPT("0",11-LEN(B394)),B394),{1;2;3;4;5;6;7;8;9},1))*({10;9;8;7;6;5;4;3;2})),11))=10,11-(MOD(SUM(INT(MID(CONCATENATE(REPT("0",11-LEN(B394)),B394),{1;2;3;4;5;6;7;8;9},1))*({10;9;8;7;6;5;4;3;2})),11))=11),0,11-(MOD(SUM(INT(MID(CONCATENATE(REPT("0",11-LEN(B394)),B394),{1;2;3;4;5;6;7;8;9},1))*({10;9;8;7;6;5;4;3;2})),11)))=INT(MID(CONCATENATE(REPT("0",11-LEN(B394)),B394),10,1)),IF(OR(11-(MOD(SUM(INT(MID(CONCATENATE(REPT("0",11-LEN(B394)),B394),{1;2;3;4;5;6;7;8;9;10},1))*({11;10;9;8;7;6;5;4;3;2})),11))=10,11-(MOD(SUM(INT(MID(CONCATENATE(REPT("0",11-LEN(B394)),B394),{1;2;3;4;5;6;7;8;9;10},1))*({11;10;9;8;7;6;5;4;3;2})),11))=11),0,11-(MOD(SUM(INT(MID(CONCATENATE(REPT("0",11-LEN(B394)),B394),{1;2;3;4;5;6;7;8;9;10},1))*({11;10;9;8;7;6;5;4;3;2})),11)))=INT(MID(CONCATENATE(REPT("0",11-LEN(B394)),B394),11,1))),FALSE)</f>
        <v>1</v>
      </c>
    </row>
    <row r="395" spans="1:11" x14ac:dyDescent="0.25">
      <c r="A395" s="176"/>
      <c r="B395" s="171"/>
      <c r="C395" s="174"/>
      <c r="D395" s="174"/>
      <c r="E395" s="174"/>
      <c r="F395" s="177"/>
      <c r="G395" s="174"/>
      <c r="H395" s="174"/>
      <c r="I395" s="174"/>
      <c r="K395" s="66" t="b">
        <f>IF(AND(LEN(CONCATENATE(REPT("0",11-LEN(B395)),B395))=11,SUM(IF(CONCATENATE(REPT("0",11-LEN(B395)),B395)=REPT({1;2;3;4;5;6;7;8;9},11),1,0))=0,SUM(IF(ISNUMBER(VALUE(MID(CONCATENATE(REPT("0",11-LEN(B395)),B395),{1;2;3;4;5;6;7;8;9;10;11},1))),0,1))=0),AND(IF(OR(11-(MOD(SUM(INT(MID(CONCATENATE(REPT("0",11-LEN(B395)),B395),{1;2;3;4;5;6;7;8;9},1))*({10;9;8;7;6;5;4;3;2})),11))=10,11-(MOD(SUM(INT(MID(CONCATENATE(REPT("0",11-LEN(B395)),B395),{1;2;3;4;5;6;7;8;9},1))*({10;9;8;7;6;5;4;3;2})),11))=11),0,11-(MOD(SUM(INT(MID(CONCATENATE(REPT("0",11-LEN(B395)),B395),{1;2;3;4;5;6;7;8;9},1))*({10;9;8;7;6;5;4;3;2})),11)))=INT(MID(CONCATENATE(REPT("0",11-LEN(B395)),B395),10,1)),IF(OR(11-(MOD(SUM(INT(MID(CONCATENATE(REPT("0",11-LEN(B395)),B395),{1;2;3;4;5;6;7;8;9;10},1))*({11;10;9;8;7;6;5;4;3;2})),11))=10,11-(MOD(SUM(INT(MID(CONCATENATE(REPT("0",11-LEN(B395)),B395),{1;2;3;4;5;6;7;8;9;10},1))*({11;10;9;8;7;6;5;4;3;2})),11))=11),0,11-(MOD(SUM(INT(MID(CONCATENATE(REPT("0",11-LEN(B395)),B395),{1;2;3;4;5;6;7;8;9;10},1))*({11;10;9;8;7;6;5;4;3;2})),11)))=INT(MID(CONCATENATE(REPT("0",11-LEN(B395)),B395),11,1))),FALSE)</f>
        <v>1</v>
      </c>
    </row>
    <row r="396" spans="1:11" x14ac:dyDescent="0.25">
      <c r="A396" s="176"/>
      <c r="B396" s="171"/>
      <c r="C396" s="174"/>
      <c r="D396" s="174"/>
      <c r="E396" s="174"/>
      <c r="F396" s="177"/>
      <c r="G396" s="174"/>
      <c r="H396" s="174"/>
      <c r="I396" s="174"/>
      <c r="K396" s="66" t="b">
        <f>IF(AND(LEN(CONCATENATE(REPT("0",11-LEN(B396)),B396))=11,SUM(IF(CONCATENATE(REPT("0",11-LEN(B396)),B396)=REPT({1;2;3;4;5;6;7;8;9},11),1,0))=0,SUM(IF(ISNUMBER(VALUE(MID(CONCATENATE(REPT("0",11-LEN(B396)),B396),{1;2;3;4;5;6;7;8;9;10;11},1))),0,1))=0),AND(IF(OR(11-(MOD(SUM(INT(MID(CONCATENATE(REPT("0",11-LEN(B396)),B396),{1;2;3;4;5;6;7;8;9},1))*({10;9;8;7;6;5;4;3;2})),11))=10,11-(MOD(SUM(INT(MID(CONCATENATE(REPT("0",11-LEN(B396)),B396),{1;2;3;4;5;6;7;8;9},1))*({10;9;8;7;6;5;4;3;2})),11))=11),0,11-(MOD(SUM(INT(MID(CONCATENATE(REPT("0",11-LEN(B396)),B396),{1;2;3;4;5;6;7;8;9},1))*({10;9;8;7;6;5;4;3;2})),11)))=INT(MID(CONCATENATE(REPT("0",11-LEN(B396)),B396),10,1)),IF(OR(11-(MOD(SUM(INT(MID(CONCATENATE(REPT("0",11-LEN(B396)),B396),{1;2;3;4;5;6;7;8;9;10},1))*({11;10;9;8;7;6;5;4;3;2})),11))=10,11-(MOD(SUM(INT(MID(CONCATENATE(REPT("0",11-LEN(B396)),B396),{1;2;3;4;5;6;7;8;9;10},1))*({11;10;9;8;7;6;5;4;3;2})),11))=11),0,11-(MOD(SUM(INT(MID(CONCATENATE(REPT("0",11-LEN(B396)),B396),{1;2;3;4;5;6;7;8;9;10},1))*({11;10;9;8;7;6;5;4;3;2})),11)))=INT(MID(CONCATENATE(REPT("0",11-LEN(B396)),B396),11,1))),FALSE)</f>
        <v>1</v>
      </c>
    </row>
    <row r="397" spans="1:11" x14ac:dyDescent="0.25">
      <c r="A397" s="176"/>
      <c r="B397" s="171"/>
      <c r="C397" s="174"/>
      <c r="D397" s="174"/>
      <c r="E397" s="174"/>
      <c r="F397" s="177"/>
      <c r="G397" s="174"/>
      <c r="H397" s="174"/>
      <c r="I397" s="174"/>
      <c r="K397" s="66" t="b">
        <f>IF(AND(LEN(CONCATENATE(REPT("0",11-LEN(B397)),B397))=11,SUM(IF(CONCATENATE(REPT("0",11-LEN(B397)),B397)=REPT({1;2;3;4;5;6;7;8;9},11),1,0))=0,SUM(IF(ISNUMBER(VALUE(MID(CONCATENATE(REPT("0",11-LEN(B397)),B397),{1;2;3;4;5;6;7;8;9;10;11},1))),0,1))=0),AND(IF(OR(11-(MOD(SUM(INT(MID(CONCATENATE(REPT("0",11-LEN(B397)),B397),{1;2;3;4;5;6;7;8;9},1))*({10;9;8;7;6;5;4;3;2})),11))=10,11-(MOD(SUM(INT(MID(CONCATENATE(REPT("0",11-LEN(B397)),B397),{1;2;3;4;5;6;7;8;9},1))*({10;9;8;7;6;5;4;3;2})),11))=11),0,11-(MOD(SUM(INT(MID(CONCATENATE(REPT("0",11-LEN(B397)),B397),{1;2;3;4;5;6;7;8;9},1))*({10;9;8;7;6;5;4;3;2})),11)))=INT(MID(CONCATENATE(REPT("0",11-LEN(B397)),B397),10,1)),IF(OR(11-(MOD(SUM(INT(MID(CONCATENATE(REPT("0",11-LEN(B397)),B397),{1;2;3;4;5;6;7;8;9;10},1))*({11;10;9;8;7;6;5;4;3;2})),11))=10,11-(MOD(SUM(INT(MID(CONCATENATE(REPT("0",11-LEN(B397)),B397),{1;2;3;4;5;6;7;8;9;10},1))*({11;10;9;8;7;6;5;4;3;2})),11))=11),0,11-(MOD(SUM(INT(MID(CONCATENATE(REPT("0",11-LEN(B397)),B397),{1;2;3;4;5;6;7;8;9;10},1))*({11;10;9;8;7;6;5;4;3;2})),11)))=INT(MID(CONCATENATE(REPT("0",11-LEN(B397)),B397),11,1))),FALSE)</f>
        <v>1</v>
      </c>
    </row>
    <row r="398" spans="1:11" x14ac:dyDescent="0.25">
      <c r="A398" s="176"/>
      <c r="B398" s="171"/>
      <c r="C398" s="174"/>
      <c r="D398" s="174"/>
      <c r="E398" s="174"/>
      <c r="F398" s="177"/>
      <c r="G398" s="174"/>
      <c r="H398" s="174"/>
      <c r="I398" s="174"/>
      <c r="K398" s="66" t="b">
        <f>IF(AND(LEN(CONCATENATE(REPT("0",11-LEN(B398)),B398))=11,SUM(IF(CONCATENATE(REPT("0",11-LEN(B398)),B398)=REPT({1;2;3;4;5;6;7;8;9},11),1,0))=0,SUM(IF(ISNUMBER(VALUE(MID(CONCATENATE(REPT("0",11-LEN(B398)),B398),{1;2;3;4;5;6;7;8;9;10;11},1))),0,1))=0),AND(IF(OR(11-(MOD(SUM(INT(MID(CONCATENATE(REPT("0",11-LEN(B398)),B398),{1;2;3;4;5;6;7;8;9},1))*({10;9;8;7;6;5;4;3;2})),11))=10,11-(MOD(SUM(INT(MID(CONCATENATE(REPT("0",11-LEN(B398)),B398),{1;2;3;4;5;6;7;8;9},1))*({10;9;8;7;6;5;4;3;2})),11))=11),0,11-(MOD(SUM(INT(MID(CONCATENATE(REPT("0",11-LEN(B398)),B398),{1;2;3;4;5;6;7;8;9},1))*({10;9;8;7;6;5;4;3;2})),11)))=INT(MID(CONCATENATE(REPT("0",11-LEN(B398)),B398),10,1)),IF(OR(11-(MOD(SUM(INT(MID(CONCATENATE(REPT("0",11-LEN(B398)),B398),{1;2;3;4;5;6;7;8;9;10},1))*({11;10;9;8;7;6;5;4;3;2})),11))=10,11-(MOD(SUM(INT(MID(CONCATENATE(REPT("0",11-LEN(B398)),B398),{1;2;3;4;5;6;7;8;9;10},1))*({11;10;9;8;7;6;5;4;3;2})),11))=11),0,11-(MOD(SUM(INT(MID(CONCATENATE(REPT("0",11-LEN(B398)),B398),{1;2;3;4;5;6;7;8;9;10},1))*({11;10;9;8;7;6;5;4;3;2})),11)))=INT(MID(CONCATENATE(REPT("0",11-LEN(B398)),B398),11,1))),FALSE)</f>
        <v>1</v>
      </c>
    </row>
    <row r="399" spans="1:11" x14ac:dyDescent="0.25">
      <c r="A399" s="176"/>
      <c r="B399" s="171"/>
      <c r="C399" s="174"/>
      <c r="D399" s="174"/>
      <c r="E399" s="174"/>
      <c r="F399" s="177"/>
      <c r="G399" s="174"/>
      <c r="H399" s="174"/>
      <c r="I399" s="174"/>
      <c r="K399" s="66" t="b">
        <f>IF(AND(LEN(CONCATENATE(REPT("0",11-LEN(B399)),B399))=11,SUM(IF(CONCATENATE(REPT("0",11-LEN(B399)),B399)=REPT({1;2;3;4;5;6;7;8;9},11),1,0))=0,SUM(IF(ISNUMBER(VALUE(MID(CONCATENATE(REPT("0",11-LEN(B399)),B399),{1;2;3;4;5;6;7;8;9;10;11},1))),0,1))=0),AND(IF(OR(11-(MOD(SUM(INT(MID(CONCATENATE(REPT("0",11-LEN(B399)),B399),{1;2;3;4;5;6;7;8;9},1))*({10;9;8;7;6;5;4;3;2})),11))=10,11-(MOD(SUM(INT(MID(CONCATENATE(REPT("0",11-LEN(B399)),B399),{1;2;3;4;5;6;7;8;9},1))*({10;9;8;7;6;5;4;3;2})),11))=11),0,11-(MOD(SUM(INT(MID(CONCATENATE(REPT("0",11-LEN(B399)),B399),{1;2;3;4;5;6;7;8;9},1))*({10;9;8;7;6;5;4;3;2})),11)))=INT(MID(CONCATENATE(REPT("0",11-LEN(B399)),B399),10,1)),IF(OR(11-(MOD(SUM(INT(MID(CONCATENATE(REPT("0",11-LEN(B399)),B399),{1;2;3;4;5;6;7;8;9;10},1))*({11;10;9;8;7;6;5;4;3;2})),11))=10,11-(MOD(SUM(INT(MID(CONCATENATE(REPT("0",11-LEN(B399)),B399),{1;2;3;4;5;6;7;8;9;10},1))*({11;10;9;8;7;6;5;4;3;2})),11))=11),0,11-(MOD(SUM(INT(MID(CONCATENATE(REPT("0",11-LEN(B399)),B399),{1;2;3;4;5;6;7;8;9;10},1))*({11;10;9;8;7;6;5;4;3;2})),11)))=INT(MID(CONCATENATE(REPT("0",11-LEN(B399)),B399),11,1))),FALSE)</f>
        <v>1</v>
      </c>
    </row>
    <row r="400" spans="1:11" x14ac:dyDescent="0.25">
      <c r="A400" s="176"/>
      <c r="B400" s="171"/>
      <c r="C400" s="174"/>
      <c r="D400" s="174"/>
      <c r="E400" s="174"/>
      <c r="F400" s="177"/>
      <c r="G400" s="174"/>
      <c r="H400" s="174"/>
      <c r="I400" s="174"/>
      <c r="K400" s="66" t="b">
        <f>IF(AND(LEN(CONCATENATE(REPT("0",11-LEN(B400)),B400))=11,SUM(IF(CONCATENATE(REPT("0",11-LEN(B400)),B400)=REPT({1;2;3;4;5;6;7;8;9},11),1,0))=0,SUM(IF(ISNUMBER(VALUE(MID(CONCATENATE(REPT("0",11-LEN(B400)),B400),{1;2;3;4;5;6;7;8;9;10;11},1))),0,1))=0),AND(IF(OR(11-(MOD(SUM(INT(MID(CONCATENATE(REPT("0",11-LEN(B400)),B400),{1;2;3;4;5;6;7;8;9},1))*({10;9;8;7;6;5;4;3;2})),11))=10,11-(MOD(SUM(INT(MID(CONCATENATE(REPT("0",11-LEN(B400)),B400),{1;2;3;4;5;6;7;8;9},1))*({10;9;8;7;6;5;4;3;2})),11))=11),0,11-(MOD(SUM(INT(MID(CONCATENATE(REPT("0",11-LEN(B400)),B400),{1;2;3;4;5;6;7;8;9},1))*({10;9;8;7;6;5;4;3;2})),11)))=INT(MID(CONCATENATE(REPT("0",11-LEN(B400)),B400),10,1)),IF(OR(11-(MOD(SUM(INT(MID(CONCATENATE(REPT("0",11-LEN(B400)),B400),{1;2;3;4;5;6;7;8;9;10},1))*({11;10;9;8;7;6;5;4;3;2})),11))=10,11-(MOD(SUM(INT(MID(CONCATENATE(REPT("0",11-LEN(B400)),B400),{1;2;3;4;5;6;7;8;9;10},1))*({11;10;9;8;7;6;5;4;3;2})),11))=11),0,11-(MOD(SUM(INT(MID(CONCATENATE(REPT("0",11-LEN(B400)),B400),{1;2;3;4;5;6;7;8;9;10},1))*({11;10;9;8;7;6;5;4;3;2})),11)))=INT(MID(CONCATENATE(REPT("0",11-LEN(B400)),B400),11,1))),FALSE)</f>
        <v>1</v>
      </c>
    </row>
    <row r="401" spans="1:11" x14ac:dyDescent="0.25">
      <c r="A401" s="176"/>
      <c r="B401" s="171"/>
      <c r="C401" s="174"/>
      <c r="D401" s="174"/>
      <c r="E401" s="174"/>
      <c r="F401" s="177"/>
      <c r="G401" s="174"/>
      <c r="H401" s="174"/>
      <c r="I401" s="174"/>
      <c r="K401" s="66" t="b">
        <f>IF(AND(LEN(CONCATENATE(REPT("0",11-LEN(B401)),B401))=11,SUM(IF(CONCATENATE(REPT("0",11-LEN(B401)),B401)=REPT({1;2;3;4;5;6;7;8;9},11),1,0))=0,SUM(IF(ISNUMBER(VALUE(MID(CONCATENATE(REPT("0",11-LEN(B401)),B401),{1;2;3;4;5;6;7;8;9;10;11},1))),0,1))=0),AND(IF(OR(11-(MOD(SUM(INT(MID(CONCATENATE(REPT("0",11-LEN(B401)),B401),{1;2;3;4;5;6;7;8;9},1))*({10;9;8;7;6;5;4;3;2})),11))=10,11-(MOD(SUM(INT(MID(CONCATENATE(REPT("0",11-LEN(B401)),B401),{1;2;3;4;5;6;7;8;9},1))*({10;9;8;7;6;5;4;3;2})),11))=11),0,11-(MOD(SUM(INT(MID(CONCATENATE(REPT("0",11-LEN(B401)),B401),{1;2;3;4;5;6;7;8;9},1))*({10;9;8;7;6;5;4;3;2})),11)))=INT(MID(CONCATENATE(REPT("0",11-LEN(B401)),B401),10,1)),IF(OR(11-(MOD(SUM(INT(MID(CONCATENATE(REPT("0",11-LEN(B401)),B401),{1;2;3;4;5;6;7;8;9;10},1))*({11;10;9;8;7;6;5;4;3;2})),11))=10,11-(MOD(SUM(INT(MID(CONCATENATE(REPT("0",11-LEN(B401)),B401),{1;2;3;4;5;6;7;8;9;10},1))*({11;10;9;8;7;6;5;4;3;2})),11))=11),0,11-(MOD(SUM(INT(MID(CONCATENATE(REPT("0",11-LEN(B401)),B401),{1;2;3;4;5;6;7;8;9;10},1))*({11;10;9;8;7;6;5;4;3;2})),11)))=INT(MID(CONCATENATE(REPT("0",11-LEN(B401)),B401),11,1))),FALSE)</f>
        <v>1</v>
      </c>
    </row>
    <row r="402" spans="1:11" x14ac:dyDescent="0.25">
      <c r="A402" s="176"/>
      <c r="B402" s="171"/>
      <c r="C402" s="174"/>
      <c r="D402" s="174"/>
      <c r="E402" s="174"/>
      <c r="F402" s="177"/>
      <c r="G402" s="174"/>
      <c r="H402" s="174"/>
      <c r="I402" s="174"/>
      <c r="K402" s="66" t="b">
        <f>IF(AND(LEN(CONCATENATE(REPT("0",11-LEN(B402)),B402))=11,SUM(IF(CONCATENATE(REPT("0",11-LEN(B402)),B402)=REPT({1;2;3;4;5;6;7;8;9},11),1,0))=0,SUM(IF(ISNUMBER(VALUE(MID(CONCATENATE(REPT("0",11-LEN(B402)),B402),{1;2;3;4;5;6;7;8;9;10;11},1))),0,1))=0),AND(IF(OR(11-(MOD(SUM(INT(MID(CONCATENATE(REPT("0",11-LEN(B402)),B402),{1;2;3;4;5;6;7;8;9},1))*({10;9;8;7;6;5;4;3;2})),11))=10,11-(MOD(SUM(INT(MID(CONCATENATE(REPT("0",11-LEN(B402)),B402),{1;2;3;4;5;6;7;8;9},1))*({10;9;8;7;6;5;4;3;2})),11))=11),0,11-(MOD(SUM(INT(MID(CONCATENATE(REPT("0",11-LEN(B402)),B402),{1;2;3;4;5;6;7;8;9},1))*({10;9;8;7;6;5;4;3;2})),11)))=INT(MID(CONCATENATE(REPT("0",11-LEN(B402)),B402),10,1)),IF(OR(11-(MOD(SUM(INT(MID(CONCATENATE(REPT("0",11-LEN(B402)),B402),{1;2;3;4;5;6;7;8;9;10},1))*({11;10;9;8;7;6;5;4;3;2})),11))=10,11-(MOD(SUM(INT(MID(CONCATENATE(REPT("0",11-LEN(B402)),B402),{1;2;3;4;5;6;7;8;9;10},1))*({11;10;9;8;7;6;5;4;3;2})),11))=11),0,11-(MOD(SUM(INT(MID(CONCATENATE(REPT("0",11-LEN(B402)),B402),{1;2;3;4;5;6;7;8;9;10},1))*({11;10;9;8;7;6;5;4;3;2})),11)))=INT(MID(CONCATENATE(REPT("0",11-LEN(B402)),B402),11,1))),FALSE)</f>
        <v>1</v>
      </c>
    </row>
    <row r="403" spans="1:11" x14ac:dyDescent="0.25">
      <c r="A403" s="176"/>
      <c r="B403" s="171"/>
      <c r="C403" s="174"/>
      <c r="D403" s="174"/>
      <c r="E403" s="174"/>
      <c r="F403" s="177"/>
      <c r="G403" s="174"/>
      <c r="H403" s="174"/>
      <c r="I403" s="174"/>
      <c r="K403" s="66" t="b">
        <f>IF(AND(LEN(CONCATENATE(REPT("0",11-LEN(B403)),B403))=11,SUM(IF(CONCATENATE(REPT("0",11-LEN(B403)),B403)=REPT({1;2;3;4;5;6;7;8;9},11),1,0))=0,SUM(IF(ISNUMBER(VALUE(MID(CONCATENATE(REPT("0",11-LEN(B403)),B403),{1;2;3;4;5;6;7;8;9;10;11},1))),0,1))=0),AND(IF(OR(11-(MOD(SUM(INT(MID(CONCATENATE(REPT("0",11-LEN(B403)),B403),{1;2;3;4;5;6;7;8;9},1))*({10;9;8;7;6;5;4;3;2})),11))=10,11-(MOD(SUM(INT(MID(CONCATENATE(REPT("0",11-LEN(B403)),B403),{1;2;3;4;5;6;7;8;9},1))*({10;9;8;7;6;5;4;3;2})),11))=11),0,11-(MOD(SUM(INT(MID(CONCATENATE(REPT("0",11-LEN(B403)),B403),{1;2;3;4;5;6;7;8;9},1))*({10;9;8;7;6;5;4;3;2})),11)))=INT(MID(CONCATENATE(REPT("0",11-LEN(B403)),B403),10,1)),IF(OR(11-(MOD(SUM(INT(MID(CONCATENATE(REPT("0",11-LEN(B403)),B403),{1;2;3;4;5;6;7;8;9;10},1))*({11;10;9;8;7;6;5;4;3;2})),11))=10,11-(MOD(SUM(INT(MID(CONCATENATE(REPT("0",11-LEN(B403)),B403),{1;2;3;4;5;6;7;8;9;10},1))*({11;10;9;8;7;6;5;4;3;2})),11))=11),0,11-(MOD(SUM(INT(MID(CONCATENATE(REPT("0",11-LEN(B403)),B403),{1;2;3;4;5;6;7;8;9;10},1))*({11;10;9;8;7;6;5;4;3;2})),11)))=INT(MID(CONCATENATE(REPT("0",11-LEN(B403)),B403),11,1))),FALSE)</f>
        <v>1</v>
      </c>
    </row>
    <row r="404" spans="1:11" x14ac:dyDescent="0.25">
      <c r="A404" s="176"/>
      <c r="B404" s="171"/>
      <c r="C404" s="174"/>
      <c r="D404" s="174"/>
      <c r="E404" s="174"/>
      <c r="F404" s="177"/>
      <c r="G404" s="174"/>
      <c r="H404" s="174"/>
      <c r="I404" s="174"/>
      <c r="K404" s="66" t="b">
        <f>IF(AND(LEN(CONCATENATE(REPT("0",11-LEN(B404)),B404))=11,SUM(IF(CONCATENATE(REPT("0",11-LEN(B404)),B404)=REPT({1;2;3;4;5;6;7;8;9},11),1,0))=0,SUM(IF(ISNUMBER(VALUE(MID(CONCATENATE(REPT("0",11-LEN(B404)),B404),{1;2;3;4;5;6;7;8;9;10;11},1))),0,1))=0),AND(IF(OR(11-(MOD(SUM(INT(MID(CONCATENATE(REPT("0",11-LEN(B404)),B404),{1;2;3;4;5;6;7;8;9},1))*({10;9;8;7;6;5;4;3;2})),11))=10,11-(MOD(SUM(INT(MID(CONCATENATE(REPT("0",11-LEN(B404)),B404),{1;2;3;4;5;6;7;8;9},1))*({10;9;8;7;6;5;4;3;2})),11))=11),0,11-(MOD(SUM(INT(MID(CONCATENATE(REPT("0",11-LEN(B404)),B404),{1;2;3;4;5;6;7;8;9},1))*({10;9;8;7;6;5;4;3;2})),11)))=INT(MID(CONCATENATE(REPT("0",11-LEN(B404)),B404),10,1)),IF(OR(11-(MOD(SUM(INT(MID(CONCATENATE(REPT("0",11-LEN(B404)),B404),{1;2;3;4;5;6;7;8;9;10},1))*({11;10;9;8;7;6;5;4;3;2})),11))=10,11-(MOD(SUM(INT(MID(CONCATENATE(REPT("0",11-LEN(B404)),B404),{1;2;3;4;5;6;7;8;9;10},1))*({11;10;9;8;7;6;5;4;3;2})),11))=11),0,11-(MOD(SUM(INT(MID(CONCATENATE(REPT("0",11-LEN(B404)),B404),{1;2;3;4;5;6;7;8;9;10},1))*({11;10;9;8;7;6;5;4;3;2})),11)))=INT(MID(CONCATENATE(REPT("0",11-LEN(B404)),B404),11,1))),FALSE)</f>
        <v>1</v>
      </c>
    </row>
    <row r="405" spans="1:11" x14ac:dyDescent="0.25">
      <c r="A405" s="176"/>
      <c r="B405" s="171"/>
      <c r="C405" s="174"/>
      <c r="D405" s="174"/>
      <c r="E405" s="174"/>
      <c r="F405" s="177"/>
      <c r="G405" s="174"/>
      <c r="H405" s="174"/>
      <c r="I405" s="174"/>
      <c r="K405" s="66" t="b">
        <f>IF(AND(LEN(CONCATENATE(REPT("0",11-LEN(B405)),B405))=11,SUM(IF(CONCATENATE(REPT("0",11-LEN(B405)),B405)=REPT({1;2;3;4;5;6;7;8;9},11),1,0))=0,SUM(IF(ISNUMBER(VALUE(MID(CONCATENATE(REPT("0",11-LEN(B405)),B405),{1;2;3;4;5;6;7;8;9;10;11},1))),0,1))=0),AND(IF(OR(11-(MOD(SUM(INT(MID(CONCATENATE(REPT("0",11-LEN(B405)),B405),{1;2;3;4;5;6;7;8;9},1))*({10;9;8;7;6;5;4;3;2})),11))=10,11-(MOD(SUM(INT(MID(CONCATENATE(REPT("0",11-LEN(B405)),B405),{1;2;3;4;5;6;7;8;9},1))*({10;9;8;7;6;5;4;3;2})),11))=11),0,11-(MOD(SUM(INT(MID(CONCATENATE(REPT("0",11-LEN(B405)),B405),{1;2;3;4;5;6;7;8;9},1))*({10;9;8;7;6;5;4;3;2})),11)))=INT(MID(CONCATENATE(REPT("0",11-LEN(B405)),B405),10,1)),IF(OR(11-(MOD(SUM(INT(MID(CONCATENATE(REPT("0",11-LEN(B405)),B405),{1;2;3;4;5;6;7;8;9;10},1))*({11;10;9;8;7;6;5;4;3;2})),11))=10,11-(MOD(SUM(INT(MID(CONCATENATE(REPT("0",11-LEN(B405)),B405),{1;2;3;4;5;6;7;8;9;10},1))*({11;10;9;8;7;6;5;4;3;2})),11))=11),0,11-(MOD(SUM(INT(MID(CONCATENATE(REPT("0",11-LEN(B405)),B405),{1;2;3;4;5;6;7;8;9;10},1))*({11;10;9;8;7;6;5;4;3;2})),11)))=INT(MID(CONCATENATE(REPT("0",11-LEN(B405)),B405),11,1))),FALSE)</f>
        <v>1</v>
      </c>
    </row>
    <row r="406" spans="1:11" x14ac:dyDescent="0.25">
      <c r="A406" s="176"/>
      <c r="B406" s="171"/>
      <c r="C406" s="174"/>
      <c r="D406" s="174"/>
      <c r="E406" s="174"/>
      <c r="F406" s="177"/>
      <c r="G406" s="174"/>
      <c r="H406" s="174"/>
      <c r="I406" s="174"/>
      <c r="K406" s="66" t="b">
        <f>IF(AND(LEN(CONCATENATE(REPT("0",11-LEN(B406)),B406))=11,SUM(IF(CONCATENATE(REPT("0",11-LEN(B406)),B406)=REPT({1;2;3;4;5;6;7;8;9},11),1,0))=0,SUM(IF(ISNUMBER(VALUE(MID(CONCATENATE(REPT("0",11-LEN(B406)),B406),{1;2;3;4;5;6;7;8;9;10;11},1))),0,1))=0),AND(IF(OR(11-(MOD(SUM(INT(MID(CONCATENATE(REPT("0",11-LEN(B406)),B406),{1;2;3;4;5;6;7;8;9},1))*({10;9;8;7;6;5;4;3;2})),11))=10,11-(MOD(SUM(INT(MID(CONCATENATE(REPT("0",11-LEN(B406)),B406),{1;2;3;4;5;6;7;8;9},1))*({10;9;8;7;6;5;4;3;2})),11))=11),0,11-(MOD(SUM(INT(MID(CONCATENATE(REPT("0",11-LEN(B406)),B406),{1;2;3;4;5;6;7;8;9},1))*({10;9;8;7;6;5;4;3;2})),11)))=INT(MID(CONCATENATE(REPT("0",11-LEN(B406)),B406),10,1)),IF(OR(11-(MOD(SUM(INT(MID(CONCATENATE(REPT("0",11-LEN(B406)),B406),{1;2;3;4;5;6;7;8;9;10},1))*({11;10;9;8;7;6;5;4;3;2})),11))=10,11-(MOD(SUM(INT(MID(CONCATENATE(REPT("0",11-LEN(B406)),B406),{1;2;3;4;5;6;7;8;9;10},1))*({11;10;9;8;7;6;5;4;3;2})),11))=11),0,11-(MOD(SUM(INT(MID(CONCATENATE(REPT("0",11-LEN(B406)),B406),{1;2;3;4;5;6;7;8;9;10},1))*({11;10;9;8;7;6;5;4;3;2})),11)))=INT(MID(CONCATENATE(REPT("0",11-LEN(B406)),B406),11,1))),FALSE)</f>
        <v>1</v>
      </c>
    </row>
    <row r="408" spans="1:11" x14ac:dyDescent="0.25">
      <c r="A408" s="37"/>
      <c r="B408" s="37"/>
      <c r="C408" s="37"/>
      <c r="D408" s="37"/>
      <c r="E408" s="37"/>
      <c r="F408" s="37"/>
      <c r="G408" s="37"/>
      <c r="H408" s="37"/>
      <c r="I408" s="37"/>
    </row>
  </sheetData>
  <sheetProtection algorithmName="SHA-512" hashValue="4d/Cg/hpDjXjHwAMIHYS9MKpRFRWZIKEOHhN18M1ynuMDrWKrQzgTlBT4ib2duFrwhQAsKR/q0Y3NKTCD1lcwQ==" saltValue="0EExEW/NGBgqWiw1oYeJnQ==" spinCount="100000" sheet="1" objects="1" scenarios="1" formatCells="0" formatRows="0" insertRows="0"/>
  <customSheetViews>
    <customSheetView guid="{43BD92F2-C1D7-4615-B258-172EEDEA320E}" showGridLines="0" fitToPage="1">
      <selection activeCell="A5" sqref="A5:I5"/>
      <pageMargins left="0" right="0" top="0" bottom="0" header="0" footer="0"/>
      <printOptions horizontalCentered="1" verticalCentered="1"/>
      <pageSetup paperSize="9" fitToHeight="0" orientation="landscape" r:id="rId1"/>
    </customSheetView>
  </customSheetViews>
  <mergeCells count="4">
    <mergeCell ref="A5:I5"/>
    <mergeCell ref="A1:I1"/>
    <mergeCell ref="A4:I4"/>
    <mergeCell ref="A2:F2"/>
  </mergeCells>
  <dataValidations xWindow="720" yWindow="514" count="5">
    <dataValidation type="list" allowBlank="1" showInputMessage="1" showErrorMessage="1" sqref="I7:I406">
      <formula1>lst_simnao</formula1>
    </dataValidation>
    <dataValidation type="date" operator="greaterThan" allowBlank="1" showInputMessage="1" showErrorMessage="1" errorTitle="Erro" error="Digite uma data válida." sqref="H7:H406">
      <formula1>1</formula1>
    </dataValidation>
    <dataValidation type="list" errorStyle="warning" allowBlank="1" showInputMessage="1" showErrorMessage="1" error="Não é vedado incluir novos cargos." prompt="Caso o cargo não esteja na lista, digite o nome" sqref="D7:D406">
      <formula1>lst_cargos</formula1>
    </dataValidation>
    <dataValidation type="list" allowBlank="1" showInputMessage="1" showErrorMessage="1" error="Selecione em qual local avaliado o profissional está lotado." prompt="Local avaliado onde o profissional atua" sqref="E7:E406">
      <formula1>lst_lotacao</formula1>
    </dataValidation>
    <dataValidation type="custom" allowBlank="1" showInputMessage="1" showErrorMessage="1" errorTitle="DV" error="Digitar somente números._x000a_Dígito Verificador não confere._x000a_Verifique a sua digitação." sqref="B7:B406">
      <formula1>$K7</formula1>
    </dataValidation>
  </dataValidations>
  <printOptions horizontalCentered="1" verticalCentered="1"/>
  <pageMargins left="0" right="0" top="0" bottom="0" header="0" footer="0"/>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0070C0"/>
    <pageSetUpPr fitToPage="1"/>
  </sheetPr>
  <dimension ref="A1:AL196"/>
  <sheetViews>
    <sheetView showGridLines="0" zoomScaleNormal="100" zoomScaleSheetLayoutView="85" workbookViewId="0">
      <pane xSplit="3" ySplit="5" topLeftCell="D6" activePane="bottomRight" state="frozen"/>
      <selection pane="topRight" activeCell="D1" sqref="D1"/>
      <selection pane="bottomLeft" activeCell="A6" sqref="A6"/>
      <selection pane="bottomRight" activeCell="D6" sqref="D6"/>
    </sheetView>
  </sheetViews>
  <sheetFormatPr defaultColWidth="9.140625" defaultRowHeight="12.75" x14ac:dyDescent="0.25"/>
  <cols>
    <col min="1" max="1" width="0.85546875" style="95" customWidth="1"/>
    <col min="2" max="2" width="5.5703125" style="1" customWidth="1"/>
    <col min="3" max="3" width="44.5703125" style="1" customWidth="1"/>
    <col min="4" max="7" width="15" style="3" customWidth="1"/>
    <col min="8" max="8" width="18.42578125" style="3" customWidth="1"/>
    <col min="9" max="9" width="15" style="3" customWidth="1"/>
    <col min="10" max="11" width="11.28515625" style="3" customWidth="1"/>
    <col min="12" max="12" width="13.42578125" style="3" customWidth="1"/>
    <col min="13" max="13" width="13.85546875" style="3" customWidth="1"/>
    <col min="14" max="14" width="21.7109375" style="3" customWidth="1"/>
    <col min="15" max="15" width="13.42578125" style="3" customWidth="1"/>
    <col min="16" max="16" width="9.85546875" style="15" customWidth="1"/>
    <col min="17" max="16384" width="9.140625" style="1"/>
  </cols>
  <sheetData>
    <row r="1" spans="1:38" ht="51.75" customHeight="1" x14ac:dyDescent="0.25">
      <c r="A1" s="284"/>
      <c r="B1" s="178"/>
      <c r="C1" s="178"/>
      <c r="D1" s="178"/>
      <c r="E1" s="319" t="s">
        <v>366</v>
      </c>
      <c r="F1" s="319"/>
      <c r="G1" s="319"/>
      <c r="H1" s="319"/>
      <c r="I1" s="319"/>
      <c r="J1" s="319"/>
      <c r="K1" s="319"/>
      <c r="L1" s="178"/>
      <c r="M1" s="178"/>
      <c r="N1" s="178"/>
      <c r="O1" s="179"/>
      <c r="P1" s="99"/>
      <c r="Q1" s="97"/>
      <c r="R1" s="97"/>
      <c r="S1" s="97"/>
      <c r="T1" s="97"/>
      <c r="U1" s="97"/>
      <c r="V1" s="97"/>
      <c r="W1" s="97"/>
      <c r="X1" s="97"/>
      <c r="Y1" s="97"/>
      <c r="Z1" s="97"/>
      <c r="AA1" s="97"/>
      <c r="AB1" s="97"/>
      <c r="AC1" s="97"/>
      <c r="AD1" s="97"/>
      <c r="AE1" s="97"/>
      <c r="AF1" s="97"/>
      <c r="AG1" s="97"/>
      <c r="AH1" s="97"/>
      <c r="AI1" s="97"/>
      <c r="AJ1" s="97"/>
      <c r="AK1" s="97"/>
      <c r="AL1" s="97"/>
    </row>
    <row r="2" spans="1:38" x14ac:dyDescent="0.25">
      <c r="A2" s="284"/>
      <c r="B2" s="156" t="s">
        <v>138</v>
      </c>
      <c r="C2" s="117"/>
      <c r="D2" s="180"/>
      <c r="E2" s="180"/>
      <c r="F2" s="180"/>
      <c r="G2" s="180"/>
      <c r="H2" s="180"/>
      <c r="I2" s="180"/>
      <c r="J2" s="124"/>
      <c r="K2" s="124"/>
      <c r="L2" s="124"/>
      <c r="M2" s="124"/>
      <c r="N2" s="124"/>
      <c r="O2" s="166"/>
      <c r="P2" s="99"/>
      <c r="Q2" s="97"/>
      <c r="R2" s="97"/>
      <c r="S2" s="97"/>
      <c r="T2" s="97"/>
      <c r="U2" s="97"/>
      <c r="V2" s="97"/>
      <c r="W2" s="97"/>
      <c r="X2" s="97"/>
      <c r="Y2" s="97"/>
      <c r="Z2" s="97"/>
      <c r="AA2" s="97"/>
      <c r="AB2" s="97"/>
      <c r="AC2" s="97"/>
      <c r="AD2" s="97"/>
      <c r="AE2" s="97"/>
      <c r="AF2" s="97"/>
      <c r="AG2" s="97"/>
      <c r="AH2" s="97"/>
      <c r="AI2" s="97"/>
      <c r="AJ2" s="97"/>
      <c r="AK2" s="97"/>
      <c r="AL2" s="97"/>
    </row>
    <row r="3" spans="1:38" ht="3.75" customHeight="1" x14ac:dyDescent="0.25">
      <c r="A3" s="182"/>
      <c r="B3" s="40"/>
      <c r="C3" s="40"/>
      <c r="D3" s="10"/>
      <c r="E3" s="10"/>
      <c r="F3" s="10"/>
      <c r="G3" s="10"/>
      <c r="H3" s="10"/>
      <c r="I3" s="10"/>
      <c r="J3" s="10"/>
      <c r="K3" s="10"/>
      <c r="L3" s="10"/>
      <c r="M3" s="10"/>
      <c r="N3" s="10"/>
      <c r="O3" s="10"/>
      <c r="P3" s="99"/>
      <c r="Q3" s="97"/>
      <c r="R3" s="97"/>
      <c r="S3" s="97"/>
      <c r="T3" s="97"/>
      <c r="U3" s="97"/>
      <c r="V3" s="97"/>
      <c r="W3" s="97"/>
      <c r="X3" s="97"/>
      <c r="Y3" s="97"/>
      <c r="Z3" s="97"/>
      <c r="AA3" s="97"/>
      <c r="AB3" s="97"/>
      <c r="AC3" s="97"/>
      <c r="AD3" s="97"/>
      <c r="AE3" s="97"/>
      <c r="AF3" s="97"/>
      <c r="AG3" s="97"/>
      <c r="AH3" s="97"/>
      <c r="AI3" s="97"/>
      <c r="AJ3" s="97"/>
      <c r="AK3" s="97"/>
      <c r="AL3" s="97"/>
    </row>
    <row r="4" spans="1:38" ht="18.75" customHeight="1" x14ac:dyDescent="0.25">
      <c r="A4" s="182"/>
      <c r="B4" s="40"/>
      <c r="C4" s="40"/>
      <c r="D4" s="10"/>
      <c r="E4" s="10"/>
      <c r="F4" s="10"/>
      <c r="G4" s="10"/>
      <c r="H4" s="10"/>
      <c r="I4" s="10"/>
      <c r="J4" s="10"/>
      <c r="K4" s="10"/>
      <c r="L4" s="10"/>
      <c r="M4" s="293" t="s">
        <v>458</v>
      </c>
      <c r="N4" s="293"/>
      <c r="O4" s="10"/>
      <c r="P4" s="99"/>
      <c r="Q4" s="97"/>
      <c r="R4" s="97"/>
      <c r="S4" s="97"/>
      <c r="T4" s="97"/>
      <c r="U4" s="97"/>
      <c r="V4" s="97"/>
      <c r="W4" s="97"/>
      <c r="X4" s="97"/>
      <c r="Y4" s="97"/>
      <c r="Z4" s="97"/>
      <c r="AA4" s="97"/>
      <c r="AB4" s="97"/>
      <c r="AC4" s="97"/>
      <c r="AD4" s="97"/>
      <c r="AE4" s="97"/>
      <c r="AF4" s="97"/>
      <c r="AG4" s="97"/>
      <c r="AH4" s="97"/>
      <c r="AI4" s="97"/>
      <c r="AJ4" s="97"/>
      <c r="AK4" s="97"/>
      <c r="AL4" s="97"/>
    </row>
    <row r="5" spans="1:38" ht="25.5" x14ac:dyDescent="0.25">
      <c r="A5" s="182"/>
      <c r="B5" s="181" t="s">
        <v>367</v>
      </c>
      <c r="C5" s="181" t="s">
        <v>368</v>
      </c>
      <c r="D5" s="181" t="s">
        <v>369</v>
      </c>
      <c r="E5" s="181" t="s">
        <v>1260</v>
      </c>
      <c r="F5" s="181" t="s">
        <v>1259</v>
      </c>
      <c r="G5" s="181" t="s">
        <v>1258</v>
      </c>
      <c r="H5" s="181" t="s">
        <v>1261</v>
      </c>
      <c r="I5" s="181" t="s">
        <v>370</v>
      </c>
      <c r="J5" s="181" t="s">
        <v>371</v>
      </c>
      <c r="K5" s="181" t="s">
        <v>372</v>
      </c>
      <c r="L5" s="136" t="s">
        <v>365</v>
      </c>
      <c r="M5" s="136" t="s">
        <v>687</v>
      </c>
      <c r="N5" s="136" t="s">
        <v>508</v>
      </c>
      <c r="O5" s="136" t="s">
        <v>1418</v>
      </c>
      <c r="P5" s="96" t="s">
        <v>860</v>
      </c>
      <c r="Q5" s="96" t="s">
        <v>1472</v>
      </c>
      <c r="R5" s="97"/>
      <c r="S5" s="97"/>
      <c r="T5" s="97"/>
      <c r="U5" s="97"/>
      <c r="V5" s="97"/>
      <c r="W5" s="97"/>
      <c r="X5" s="97"/>
      <c r="Y5" s="97"/>
      <c r="Z5" s="97"/>
      <c r="AA5" s="97"/>
      <c r="AB5" s="97"/>
      <c r="AC5" s="97"/>
      <c r="AD5" s="97"/>
      <c r="AE5" s="97"/>
      <c r="AF5" s="97"/>
      <c r="AG5" s="97"/>
      <c r="AH5" s="97"/>
      <c r="AI5" s="97"/>
      <c r="AJ5" s="97"/>
      <c r="AK5" s="97"/>
      <c r="AL5" s="97"/>
    </row>
    <row r="6" spans="1:38" ht="16.5" customHeight="1" x14ac:dyDescent="0.25">
      <c r="A6" s="182"/>
      <c r="B6" s="184" t="s">
        <v>373</v>
      </c>
      <c r="C6" s="185"/>
      <c r="D6" s="185"/>
      <c r="E6" s="185"/>
      <c r="F6" s="185"/>
      <c r="G6" s="185"/>
      <c r="H6" s="185"/>
      <c r="I6" s="185"/>
      <c r="J6" s="185"/>
      <c r="K6" s="185"/>
      <c r="L6" s="186"/>
      <c r="M6" s="186"/>
      <c r="N6" s="186"/>
      <c r="O6" s="187"/>
      <c r="P6" s="183">
        <v>0</v>
      </c>
      <c r="Q6" s="96"/>
      <c r="R6" s="97"/>
      <c r="S6" s="97"/>
      <c r="T6" s="97"/>
      <c r="U6" s="97"/>
      <c r="V6" s="97"/>
      <c r="W6" s="97"/>
      <c r="X6" s="97"/>
      <c r="Y6" s="97"/>
      <c r="Z6" s="97"/>
      <c r="AA6" s="97"/>
      <c r="AB6" s="97"/>
      <c r="AC6" s="97"/>
      <c r="AD6" s="97"/>
      <c r="AE6" s="97"/>
      <c r="AF6" s="97"/>
      <c r="AG6" s="97"/>
      <c r="AH6" s="97"/>
      <c r="AI6" s="97"/>
      <c r="AJ6" s="97"/>
      <c r="AK6" s="97"/>
      <c r="AL6" s="97"/>
    </row>
    <row r="7" spans="1:38" ht="25.5" x14ac:dyDescent="0.25">
      <c r="A7" s="182" t="str">
        <f>IF(AND(L7="Sim",OR(J7="Acreditado",J7="Solicitado",J7="Suspenso"),I7&lt;&gt;""),P6+1,"")</f>
        <v/>
      </c>
      <c r="B7" s="121" t="s">
        <v>374</v>
      </c>
      <c r="C7" s="188" t="s">
        <v>404</v>
      </c>
      <c r="D7" s="121" t="s">
        <v>1505</v>
      </c>
      <c r="E7" s="121" t="s">
        <v>1262</v>
      </c>
      <c r="F7" s="121" t="s">
        <v>1263</v>
      </c>
      <c r="G7" s="121" t="s">
        <v>1266</v>
      </c>
      <c r="H7" s="121" t="s">
        <v>1269</v>
      </c>
      <c r="I7" s="189"/>
      <c r="J7" s="190"/>
      <c r="K7" s="54"/>
      <c r="L7" s="54"/>
      <c r="M7" s="54"/>
      <c r="N7" s="54"/>
      <c r="O7" s="54"/>
      <c r="P7" s="183">
        <f>IF(AND(L7="Sim",OR(J7="Acreditado",J7="Solicitado",J7="Suspenso"),I7&lt;&gt;""),1+P6,P6)</f>
        <v>0</v>
      </c>
      <c r="Q7" s="100" t="s">
        <v>1463</v>
      </c>
      <c r="R7" s="97"/>
      <c r="S7" s="97"/>
      <c r="T7" s="97"/>
      <c r="U7" s="97"/>
      <c r="V7" s="97"/>
      <c r="W7" s="97"/>
      <c r="X7" s="97"/>
      <c r="Y7" s="97"/>
      <c r="Z7" s="97"/>
      <c r="AA7" s="97"/>
      <c r="AB7" s="97"/>
      <c r="AC7" s="97"/>
      <c r="AD7" s="97"/>
      <c r="AE7" s="97"/>
      <c r="AF7" s="97"/>
      <c r="AG7" s="97"/>
      <c r="AH7" s="97"/>
      <c r="AI7" s="97"/>
      <c r="AJ7" s="97"/>
      <c r="AK7" s="97"/>
      <c r="AL7" s="97"/>
    </row>
    <row r="8" spans="1:38" ht="25.5" x14ac:dyDescent="0.25">
      <c r="A8" s="182" t="str">
        <f t="shared" ref="A8:A36" si="0">IF(AND(L8="Sim",OR(J8="Acreditado",J8="Solicitado",J8="Suspenso"),I8&lt;&gt;""),P7+1,"")</f>
        <v/>
      </c>
      <c r="B8" s="121" t="s">
        <v>374</v>
      </c>
      <c r="C8" s="191" t="s">
        <v>375</v>
      </c>
      <c r="D8" s="121" t="s">
        <v>1506</v>
      </c>
      <c r="E8" s="121" t="s">
        <v>1262</v>
      </c>
      <c r="F8" s="121" t="s">
        <v>1263</v>
      </c>
      <c r="G8" s="121" t="s">
        <v>1266</v>
      </c>
      <c r="H8" s="121" t="s">
        <v>1269</v>
      </c>
      <c r="I8" s="189"/>
      <c r="J8" s="190"/>
      <c r="K8" s="54"/>
      <c r="L8" s="54"/>
      <c r="M8" s="54"/>
      <c r="N8" s="54"/>
      <c r="O8" s="54"/>
      <c r="P8" s="183">
        <f t="shared" ref="P8:P36" si="1">IF(AND(L8="Sim",OR(J8="Acreditado",J8="Solicitado",J8="Suspenso"),I8&lt;&gt;""),1+P7,P7)</f>
        <v>0</v>
      </c>
      <c r="Q8" s="100" t="s">
        <v>1463</v>
      </c>
      <c r="R8" s="97"/>
      <c r="S8" s="97"/>
      <c r="T8" s="97"/>
      <c r="U8" s="97"/>
      <c r="V8" s="97"/>
      <c r="W8" s="97"/>
      <c r="X8" s="97"/>
      <c r="Y8" s="97"/>
      <c r="Z8" s="97"/>
      <c r="AA8" s="97"/>
      <c r="AB8" s="97"/>
      <c r="AC8" s="97"/>
      <c r="AD8" s="97"/>
      <c r="AE8" s="97"/>
      <c r="AF8" s="97"/>
      <c r="AG8" s="97"/>
      <c r="AH8" s="97"/>
      <c r="AI8" s="97"/>
      <c r="AJ8" s="97"/>
      <c r="AK8" s="97"/>
      <c r="AL8" s="97"/>
    </row>
    <row r="9" spans="1:38" ht="25.5" x14ac:dyDescent="0.25">
      <c r="A9" s="182" t="str">
        <f t="shared" si="0"/>
        <v/>
      </c>
      <c r="B9" s="121" t="s">
        <v>374</v>
      </c>
      <c r="C9" s="191" t="s">
        <v>384</v>
      </c>
      <c r="D9" s="121" t="s">
        <v>1506</v>
      </c>
      <c r="E9" s="121" t="s">
        <v>1262</v>
      </c>
      <c r="F9" s="121" t="s">
        <v>1263</v>
      </c>
      <c r="G9" s="121" t="s">
        <v>1266</v>
      </c>
      <c r="H9" s="121" t="s">
        <v>1269</v>
      </c>
      <c r="I9" s="189"/>
      <c r="J9" s="190"/>
      <c r="K9" s="54"/>
      <c r="L9" s="54"/>
      <c r="M9" s="54"/>
      <c r="N9" s="54"/>
      <c r="O9" s="54"/>
      <c r="P9" s="183">
        <f t="shared" si="1"/>
        <v>0</v>
      </c>
      <c r="Q9" s="100" t="s">
        <v>1463</v>
      </c>
      <c r="R9" s="97"/>
      <c r="S9" s="97"/>
      <c r="T9" s="97"/>
      <c r="U9" s="97"/>
      <c r="V9" s="97"/>
      <c r="W9" s="97"/>
      <c r="X9" s="97"/>
      <c r="Y9" s="97"/>
      <c r="Z9" s="97"/>
      <c r="AA9" s="97"/>
      <c r="AB9" s="97"/>
      <c r="AC9" s="97"/>
      <c r="AD9" s="97"/>
      <c r="AE9" s="97"/>
      <c r="AF9" s="97"/>
      <c r="AG9" s="97"/>
      <c r="AH9" s="97"/>
      <c r="AI9" s="97"/>
      <c r="AJ9" s="97"/>
      <c r="AK9" s="97"/>
      <c r="AL9" s="97"/>
    </row>
    <row r="10" spans="1:38" ht="25.5" x14ac:dyDescent="0.25">
      <c r="A10" s="182" t="str">
        <f t="shared" si="0"/>
        <v/>
      </c>
      <c r="B10" s="121" t="s">
        <v>374</v>
      </c>
      <c r="C10" s="191" t="s">
        <v>405</v>
      </c>
      <c r="D10" s="121" t="s">
        <v>1505</v>
      </c>
      <c r="E10" s="121" t="s">
        <v>1262</v>
      </c>
      <c r="F10" s="121" t="s">
        <v>1263</v>
      </c>
      <c r="G10" s="121" t="s">
        <v>1266</v>
      </c>
      <c r="H10" s="121" t="s">
        <v>1271</v>
      </c>
      <c r="I10" s="189"/>
      <c r="J10" s="190"/>
      <c r="K10" s="54"/>
      <c r="L10" s="54"/>
      <c r="M10" s="54"/>
      <c r="N10" s="54"/>
      <c r="O10" s="54"/>
      <c r="P10" s="183">
        <f t="shared" si="1"/>
        <v>0</v>
      </c>
      <c r="Q10" s="100" t="s">
        <v>1463</v>
      </c>
      <c r="R10" s="97"/>
      <c r="S10" s="97"/>
      <c r="T10" s="97"/>
      <c r="U10" s="97"/>
      <c r="V10" s="97"/>
      <c r="W10" s="97"/>
      <c r="X10" s="97"/>
      <c r="Y10" s="97"/>
      <c r="Z10" s="97"/>
      <c r="AA10" s="97"/>
      <c r="AB10" s="97"/>
      <c r="AC10" s="97"/>
      <c r="AD10" s="97"/>
      <c r="AE10" s="97"/>
      <c r="AF10" s="97"/>
      <c r="AG10" s="97"/>
      <c r="AH10" s="97"/>
      <c r="AI10" s="97"/>
      <c r="AJ10" s="97"/>
      <c r="AK10" s="97"/>
      <c r="AL10" s="97"/>
    </row>
    <row r="11" spans="1:38" ht="25.5" x14ac:dyDescent="0.25">
      <c r="A11" s="182" t="str">
        <f t="shared" si="0"/>
        <v/>
      </c>
      <c r="B11" s="121" t="s">
        <v>374</v>
      </c>
      <c r="C11" s="191" t="s">
        <v>376</v>
      </c>
      <c r="D11" s="121" t="s">
        <v>1506</v>
      </c>
      <c r="E11" s="121" t="s">
        <v>1262</v>
      </c>
      <c r="F11" s="121" t="s">
        <v>1263</v>
      </c>
      <c r="G11" s="121" t="s">
        <v>1266</v>
      </c>
      <c r="H11" s="121" t="s">
        <v>1271</v>
      </c>
      <c r="I11" s="189"/>
      <c r="J11" s="190"/>
      <c r="K11" s="54"/>
      <c r="L11" s="54"/>
      <c r="M11" s="54"/>
      <c r="N11" s="54"/>
      <c r="O11" s="54"/>
      <c r="P11" s="183">
        <f t="shared" si="1"/>
        <v>0</v>
      </c>
      <c r="Q11" s="100" t="s">
        <v>1463</v>
      </c>
      <c r="R11" s="97"/>
      <c r="S11" s="97"/>
      <c r="T11" s="97"/>
      <c r="U11" s="97"/>
      <c r="V11" s="97"/>
      <c r="W11" s="97"/>
      <c r="X11" s="97"/>
      <c r="Y11" s="97"/>
      <c r="Z11" s="97"/>
      <c r="AA11" s="97"/>
      <c r="AB11" s="97"/>
      <c r="AC11" s="97"/>
      <c r="AD11" s="97"/>
      <c r="AE11" s="97"/>
      <c r="AF11" s="97"/>
      <c r="AG11" s="97"/>
      <c r="AH11" s="97"/>
      <c r="AI11" s="97"/>
      <c r="AJ11" s="97"/>
      <c r="AK11" s="97"/>
      <c r="AL11" s="97"/>
    </row>
    <row r="12" spans="1:38" ht="25.5" x14ac:dyDescent="0.25">
      <c r="A12" s="182" t="str">
        <f t="shared" si="0"/>
        <v/>
      </c>
      <c r="B12" s="121" t="s">
        <v>374</v>
      </c>
      <c r="C12" s="191" t="s">
        <v>385</v>
      </c>
      <c r="D12" s="121" t="s">
        <v>1506</v>
      </c>
      <c r="E12" s="121" t="s">
        <v>1262</v>
      </c>
      <c r="F12" s="121" t="s">
        <v>1263</v>
      </c>
      <c r="G12" s="121" t="s">
        <v>1266</v>
      </c>
      <c r="H12" s="121" t="s">
        <v>1271</v>
      </c>
      <c r="I12" s="189"/>
      <c r="J12" s="190"/>
      <c r="K12" s="54"/>
      <c r="L12" s="54"/>
      <c r="M12" s="54"/>
      <c r="N12" s="54"/>
      <c r="O12" s="54"/>
      <c r="P12" s="183">
        <f t="shared" si="1"/>
        <v>0</v>
      </c>
      <c r="Q12" s="100" t="s">
        <v>1463</v>
      </c>
      <c r="R12" s="97"/>
      <c r="S12" s="97"/>
      <c r="T12" s="97"/>
      <c r="U12" s="97"/>
      <c r="V12" s="97"/>
      <c r="W12" s="97"/>
      <c r="X12" s="97"/>
      <c r="Y12" s="97"/>
      <c r="Z12" s="97"/>
      <c r="AA12" s="97"/>
      <c r="AB12" s="97"/>
      <c r="AC12" s="97"/>
      <c r="AD12" s="97"/>
      <c r="AE12" s="97"/>
      <c r="AF12" s="97"/>
      <c r="AG12" s="97"/>
      <c r="AH12" s="97"/>
      <c r="AI12" s="97"/>
      <c r="AJ12" s="97"/>
      <c r="AK12" s="97"/>
      <c r="AL12" s="97"/>
    </row>
    <row r="13" spans="1:38" ht="25.5" x14ac:dyDescent="0.25">
      <c r="A13" s="182" t="str">
        <f t="shared" si="0"/>
        <v/>
      </c>
      <c r="B13" s="121" t="s">
        <v>374</v>
      </c>
      <c r="C13" s="191" t="s">
        <v>406</v>
      </c>
      <c r="D13" s="121" t="s">
        <v>1505</v>
      </c>
      <c r="E13" s="121" t="s">
        <v>1262</v>
      </c>
      <c r="F13" s="121" t="s">
        <v>1263</v>
      </c>
      <c r="G13" s="121" t="s">
        <v>1266</v>
      </c>
      <c r="H13" s="121" t="s">
        <v>1270</v>
      </c>
      <c r="I13" s="189"/>
      <c r="J13" s="190"/>
      <c r="K13" s="54"/>
      <c r="L13" s="54"/>
      <c r="M13" s="54"/>
      <c r="N13" s="54"/>
      <c r="O13" s="54"/>
      <c r="P13" s="183">
        <f t="shared" si="1"/>
        <v>0</v>
      </c>
      <c r="Q13" s="100" t="s">
        <v>1463</v>
      </c>
      <c r="R13" s="97"/>
      <c r="S13" s="97"/>
      <c r="T13" s="97"/>
      <c r="U13" s="97"/>
      <c r="V13" s="97"/>
      <c r="W13" s="97"/>
      <c r="X13" s="97"/>
      <c r="Y13" s="97"/>
      <c r="Z13" s="97"/>
      <c r="AA13" s="97"/>
      <c r="AB13" s="97"/>
      <c r="AC13" s="97"/>
      <c r="AD13" s="97"/>
      <c r="AE13" s="97"/>
      <c r="AF13" s="97"/>
      <c r="AG13" s="97"/>
      <c r="AH13" s="97"/>
      <c r="AI13" s="97"/>
      <c r="AJ13" s="97"/>
      <c r="AK13" s="97"/>
      <c r="AL13" s="97"/>
    </row>
    <row r="14" spans="1:38" ht="25.5" x14ac:dyDescent="0.25">
      <c r="A14" s="182" t="str">
        <f t="shared" si="0"/>
        <v/>
      </c>
      <c r="B14" s="121" t="s">
        <v>374</v>
      </c>
      <c r="C14" s="191" t="s">
        <v>377</v>
      </c>
      <c r="D14" s="121" t="s">
        <v>1506</v>
      </c>
      <c r="E14" s="121" t="s">
        <v>1262</v>
      </c>
      <c r="F14" s="121" t="s">
        <v>1263</v>
      </c>
      <c r="G14" s="121" t="s">
        <v>1266</v>
      </c>
      <c r="H14" s="121" t="s">
        <v>1270</v>
      </c>
      <c r="I14" s="189"/>
      <c r="J14" s="190"/>
      <c r="K14" s="54"/>
      <c r="L14" s="54"/>
      <c r="M14" s="54"/>
      <c r="N14" s="54"/>
      <c r="O14" s="54"/>
      <c r="P14" s="183">
        <f t="shared" si="1"/>
        <v>0</v>
      </c>
      <c r="Q14" s="100" t="s">
        <v>1463</v>
      </c>
      <c r="R14" s="97"/>
      <c r="S14" s="97"/>
      <c r="T14" s="97"/>
      <c r="U14" s="97"/>
      <c r="V14" s="97"/>
      <c r="W14" s="97"/>
      <c r="X14" s="97"/>
      <c r="Y14" s="97"/>
      <c r="Z14" s="97"/>
      <c r="AA14" s="97"/>
      <c r="AB14" s="97"/>
      <c r="AC14" s="97"/>
      <c r="AD14" s="97"/>
      <c r="AE14" s="97"/>
      <c r="AF14" s="97"/>
      <c r="AG14" s="97"/>
      <c r="AH14" s="97"/>
      <c r="AI14" s="97"/>
      <c r="AJ14" s="97"/>
      <c r="AK14" s="97"/>
      <c r="AL14" s="97"/>
    </row>
    <row r="15" spans="1:38" ht="25.5" x14ac:dyDescent="0.25">
      <c r="A15" s="182" t="str">
        <f t="shared" si="0"/>
        <v/>
      </c>
      <c r="B15" s="121" t="s">
        <v>374</v>
      </c>
      <c r="C15" s="191" t="s">
        <v>386</v>
      </c>
      <c r="D15" s="121" t="s">
        <v>1506</v>
      </c>
      <c r="E15" s="121" t="s">
        <v>1262</v>
      </c>
      <c r="F15" s="121" t="s">
        <v>1263</v>
      </c>
      <c r="G15" s="121" t="s">
        <v>1266</v>
      </c>
      <c r="H15" s="121" t="s">
        <v>1270</v>
      </c>
      <c r="I15" s="189"/>
      <c r="J15" s="190"/>
      <c r="K15" s="54"/>
      <c r="L15" s="54"/>
      <c r="M15" s="54"/>
      <c r="N15" s="54"/>
      <c r="O15" s="54"/>
      <c r="P15" s="183">
        <f t="shared" si="1"/>
        <v>0</v>
      </c>
      <c r="Q15" s="100" t="s">
        <v>1463</v>
      </c>
      <c r="R15" s="97"/>
      <c r="S15" s="97"/>
      <c r="T15" s="97"/>
      <c r="U15" s="97"/>
      <c r="V15" s="97"/>
      <c r="W15" s="97"/>
      <c r="X15" s="97"/>
      <c r="Y15" s="97"/>
      <c r="Z15" s="97"/>
      <c r="AA15" s="97"/>
      <c r="AB15" s="97"/>
      <c r="AC15" s="97"/>
      <c r="AD15" s="97"/>
      <c r="AE15" s="97"/>
      <c r="AF15" s="97"/>
      <c r="AG15" s="97"/>
      <c r="AH15" s="97"/>
      <c r="AI15" s="97"/>
      <c r="AJ15" s="97"/>
      <c r="AK15" s="97"/>
      <c r="AL15" s="97"/>
    </row>
    <row r="16" spans="1:38" ht="25.5" x14ac:dyDescent="0.25">
      <c r="A16" s="182" t="str">
        <f t="shared" si="0"/>
        <v/>
      </c>
      <c r="B16" s="121" t="s">
        <v>374</v>
      </c>
      <c r="C16" s="191" t="s">
        <v>407</v>
      </c>
      <c r="D16" s="121" t="s">
        <v>1505</v>
      </c>
      <c r="E16" s="121" t="s">
        <v>1262</v>
      </c>
      <c r="F16" s="121" t="s">
        <v>1263</v>
      </c>
      <c r="G16" s="121" t="s">
        <v>1266</v>
      </c>
      <c r="H16" s="121" t="s">
        <v>1270</v>
      </c>
      <c r="I16" s="189"/>
      <c r="J16" s="190"/>
      <c r="K16" s="54"/>
      <c r="L16" s="54"/>
      <c r="M16" s="54"/>
      <c r="N16" s="54"/>
      <c r="O16" s="54"/>
      <c r="P16" s="183">
        <f t="shared" si="1"/>
        <v>0</v>
      </c>
      <c r="Q16" s="100" t="s">
        <v>1463</v>
      </c>
      <c r="R16" s="97"/>
      <c r="S16" s="97"/>
      <c r="T16" s="97"/>
      <c r="U16" s="97"/>
      <c r="V16" s="97"/>
      <c r="W16" s="97"/>
      <c r="X16" s="97"/>
      <c r="Y16" s="97"/>
      <c r="Z16" s="97"/>
      <c r="AA16" s="97"/>
      <c r="AB16" s="97"/>
      <c r="AC16" s="97"/>
      <c r="AD16" s="97"/>
      <c r="AE16" s="97"/>
      <c r="AF16" s="97"/>
      <c r="AG16" s="97"/>
      <c r="AH16" s="97"/>
      <c r="AI16" s="97"/>
      <c r="AJ16" s="97"/>
      <c r="AK16" s="97"/>
      <c r="AL16" s="97"/>
    </row>
    <row r="17" spans="1:38" ht="25.5" x14ac:dyDescent="0.25">
      <c r="A17" s="182" t="str">
        <f t="shared" si="0"/>
        <v/>
      </c>
      <c r="B17" s="121" t="s">
        <v>374</v>
      </c>
      <c r="C17" s="191" t="s">
        <v>378</v>
      </c>
      <c r="D17" s="121" t="s">
        <v>1506</v>
      </c>
      <c r="E17" s="121" t="s">
        <v>1262</v>
      </c>
      <c r="F17" s="121" t="s">
        <v>1263</v>
      </c>
      <c r="G17" s="121" t="s">
        <v>1266</v>
      </c>
      <c r="H17" s="121" t="s">
        <v>1270</v>
      </c>
      <c r="I17" s="189"/>
      <c r="J17" s="190"/>
      <c r="K17" s="54"/>
      <c r="L17" s="54"/>
      <c r="M17" s="54"/>
      <c r="N17" s="54"/>
      <c r="O17" s="54"/>
      <c r="P17" s="183">
        <f t="shared" si="1"/>
        <v>0</v>
      </c>
      <c r="Q17" s="100" t="s">
        <v>1463</v>
      </c>
      <c r="R17" s="97"/>
      <c r="S17" s="97"/>
      <c r="T17" s="97"/>
      <c r="U17" s="97"/>
      <c r="V17" s="97"/>
      <c r="W17" s="97"/>
      <c r="X17" s="97"/>
      <c r="Y17" s="97"/>
      <c r="Z17" s="97"/>
      <c r="AA17" s="97"/>
      <c r="AB17" s="97"/>
      <c r="AC17" s="97"/>
      <c r="AD17" s="97"/>
      <c r="AE17" s="97"/>
      <c r="AF17" s="97"/>
      <c r="AG17" s="97"/>
      <c r="AH17" s="97"/>
      <c r="AI17" s="97"/>
      <c r="AJ17" s="97"/>
      <c r="AK17" s="97"/>
      <c r="AL17" s="97"/>
    </row>
    <row r="18" spans="1:38" ht="25.5" x14ac:dyDescent="0.25">
      <c r="A18" s="182" t="str">
        <f t="shared" si="0"/>
        <v/>
      </c>
      <c r="B18" s="121" t="s">
        <v>374</v>
      </c>
      <c r="C18" s="191" t="s">
        <v>387</v>
      </c>
      <c r="D18" s="121" t="s">
        <v>1506</v>
      </c>
      <c r="E18" s="121" t="s">
        <v>1262</v>
      </c>
      <c r="F18" s="121" t="s">
        <v>1263</v>
      </c>
      <c r="G18" s="121" t="s">
        <v>1266</v>
      </c>
      <c r="H18" s="121" t="s">
        <v>1270</v>
      </c>
      <c r="I18" s="189"/>
      <c r="J18" s="190"/>
      <c r="K18" s="54"/>
      <c r="L18" s="54"/>
      <c r="M18" s="54"/>
      <c r="N18" s="54"/>
      <c r="O18" s="54"/>
      <c r="P18" s="183">
        <f t="shared" si="1"/>
        <v>0</v>
      </c>
      <c r="Q18" s="100" t="s">
        <v>1463</v>
      </c>
      <c r="R18" s="97"/>
      <c r="S18" s="97"/>
      <c r="T18" s="97"/>
      <c r="U18" s="97"/>
      <c r="V18" s="97"/>
      <c r="W18" s="97"/>
      <c r="X18" s="97"/>
      <c r="Y18" s="97"/>
      <c r="Z18" s="97"/>
      <c r="AA18" s="97"/>
      <c r="AB18" s="97"/>
      <c r="AC18" s="97"/>
      <c r="AD18" s="97"/>
      <c r="AE18" s="97"/>
      <c r="AF18" s="97"/>
      <c r="AG18" s="97"/>
      <c r="AH18" s="97"/>
      <c r="AI18" s="97"/>
      <c r="AJ18" s="97"/>
      <c r="AK18" s="97"/>
      <c r="AL18" s="97"/>
    </row>
    <row r="19" spans="1:38" ht="25.5" x14ac:dyDescent="0.25">
      <c r="A19" s="182" t="str">
        <f t="shared" si="0"/>
        <v/>
      </c>
      <c r="B19" s="121" t="s">
        <v>374</v>
      </c>
      <c r="C19" s="191" t="s">
        <v>390</v>
      </c>
      <c r="D19" s="121" t="s">
        <v>1506</v>
      </c>
      <c r="E19" s="121" t="s">
        <v>1262</v>
      </c>
      <c r="F19" s="121" t="s">
        <v>1263</v>
      </c>
      <c r="G19" s="121" t="s">
        <v>1266</v>
      </c>
      <c r="H19" s="123" t="s">
        <v>1272</v>
      </c>
      <c r="I19" s="189"/>
      <c r="J19" s="190"/>
      <c r="K19" s="54"/>
      <c r="L19" s="54"/>
      <c r="M19" s="54"/>
      <c r="N19" s="54"/>
      <c r="O19" s="54"/>
      <c r="P19" s="183">
        <f t="shared" si="1"/>
        <v>0</v>
      </c>
      <c r="Q19" s="100" t="s">
        <v>1463</v>
      </c>
      <c r="R19" s="97"/>
      <c r="S19" s="97"/>
      <c r="T19" s="97"/>
      <c r="U19" s="97"/>
      <c r="V19" s="97"/>
      <c r="W19" s="97"/>
      <c r="X19" s="97"/>
      <c r="Y19" s="97"/>
      <c r="Z19" s="97"/>
      <c r="AA19" s="97"/>
      <c r="AB19" s="97"/>
      <c r="AC19" s="97"/>
      <c r="AD19" s="97"/>
      <c r="AE19" s="97"/>
      <c r="AF19" s="97"/>
      <c r="AG19" s="97"/>
      <c r="AH19" s="97"/>
      <c r="AI19" s="97"/>
      <c r="AJ19" s="97"/>
      <c r="AK19" s="97"/>
      <c r="AL19" s="97"/>
    </row>
    <row r="20" spans="1:38" ht="25.5" x14ac:dyDescent="0.25">
      <c r="A20" s="182" t="str">
        <f t="shared" si="0"/>
        <v/>
      </c>
      <c r="B20" s="121" t="s">
        <v>374</v>
      </c>
      <c r="C20" s="191" t="s">
        <v>395</v>
      </c>
      <c r="D20" s="121" t="s">
        <v>1506</v>
      </c>
      <c r="E20" s="121" t="s">
        <v>1262</v>
      </c>
      <c r="F20" s="121" t="s">
        <v>1263</v>
      </c>
      <c r="G20" s="121" t="s">
        <v>1266</v>
      </c>
      <c r="H20" s="123" t="s">
        <v>1272</v>
      </c>
      <c r="I20" s="189"/>
      <c r="J20" s="190"/>
      <c r="K20" s="54"/>
      <c r="L20" s="54"/>
      <c r="M20" s="54"/>
      <c r="N20" s="54"/>
      <c r="O20" s="54"/>
      <c r="P20" s="183">
        <f t="shared" si="1"/>
        <v>0</v>
      </c>
      <c r="Q20" s="100" t="s">
        <v>1463</v>
      </c>
      <c r="R20" s="97"/>
      <c r="S20" s="97"/>
      <c r="T20" s="97"/>
      <c r="U20" s="97"/>
      <c r="V20" s="97"/>
      <c r="W20" s="97"/>
      <c r="X20" s="97"/>
      <c r="Y20" s="97"/>
      <c r="Z20" s="97"/>
      <c r="AA20" s="97"/>
      <c r="AB20" s="97"/>
      <c r="AC20" s="97"/>
      <c r="AD20" s="97"/>
      <c r="AE20" s="97"/>
      <c r="AF20" s="97"/>
      <c r="AG20" s="97"/>
      <c r="AH20" s="97"/>
      <c r="AI20" s="97"/>
      <c r="AJ20" s="97"/>
      <c r="AK20" s="97"/>
      <c r="AL20" s="97"/>
    </row>
    <row r="21" spans="1:38" ht="25.5" x14ac:dyDescent="0.25">
      <c r="A21" s="182" t="str">
        <f t="shared" si="0"/>
        <v/>
      </c>
      <c r="B21" s="121" t="s">
        <v>374</v>
      </c>
      <c r="C21" s="191" t="s">
        <v>382</v>
      </c>
      <c r="D21" s="121" t="s">
        <v>1512</v>
      </c>
      <c r="E21" s="121" t="s">
        <v>1262</v>
      </c>
      <c r="F21" s="121" t="s">
        <v>1263</v>
      </c>
      <c r="G21" s="123" t="s">
        <v>1265</v>
      </c>
      <c r="H21" s="121" t="s">
        <v>1267</v>
      </c>
      <c r="I21" s="189"/>
      <c r="J21" s="190"/>
      <c r="K21" s="54"/>
      <c r="L21" s="54"/>
      <c r="M21" s="54"/>
      <c r="N21" s="54"/>
      <c r="O21" s="54"/>
      <c r="P21" s="183">
        <f t="shared" si="1"/>
        <v>0</v>
      </c>
      <c r="Q21" s="100" t="s">
        <v>1463</v>
      </c>
      <c r="R21" s="97"/>
      <c r="S21" s="97"/>
      <c r="T21" s="97"/>
      <c r="U21" s="97"/>
      <c r="V21" s="97"/>
      <c r="W21" s="97"/>
      <c r="X21" s="97"/>
      <c r="Y21" s="97"/>
      <c r="Z21" s="97"/>
      <c r="AA21" s="97"/>
      <c r="AB21" s="97"/>
      <c r="AC21" s="97"/>
      <c r="AD21" s="97"/>
      <c r="AE21" s="97"/>
      <c r="AF21" s="97"/>
      <c r="AG21" s="97"/>
      <c r="AH21" s="97"/>
      <c r="AI21" s="97"/>
      <c r="AJ21" s="97"/>
      <c r="AK21" s="97"/>
      <c r="AL21" s="97"/>
    </row>
    <row r="22" spans="1:38" ht="25.5" x14ac:dyDescent="0.25">
      <c r="A22" s="182" t="str">
        <f t="shared" si="0"/>
        <v/>
      </c>
      <c r="B22" s="121" t="s">
        <v>374</v>
      </c>
      <c r="C22" s="191" t="s">
        <v>383</v>
      </c>
      <c r="D22" s="121" t="s">
        <v>1513</v>
      </c>
      <c r="E22" s="121" t="s">
        <v>1262</v>
      </c>
      <c r="F22" s="121" t="s">
        <v>1263</v>
      </c>
      <c r="G22" s="123" t="s">
        <v>1265</v>
      </c>
      <c r="H22" s="121" t="s">
        <v>1267</v>
      </c>
      <c r="I22" s="189"/>
      <c r="J22" s="190"/>
      <c r="K22" s="54"/>
      <c r="L22" s="54"/>
      <c r="M22" s="54"/>
      <c r="N22" s="54"/>
      <c r="O22" s="54"/>
      <c r="P22" s="183">
        <f t="shared" si="1"/>
        <v>0</v>
      </c>
      <c r="Q22" s="100" t="s">
        <v>1463</v>
      </c>
      <c r="R22" s="97"/>
      <c r="S22" s="97"/>
      <c r="T22" s="97"/>
      <c r="U22" s="97"/>
      <c r="V22" s="97"/>
      <c r="W22" s="97"/>
      <c r="X22" s="97"/>
      <c r="Y22" s="97"/>
      <c r="Z22" s="97"/>
      <c r="AA22" s="97"/>
      <c r="AB22" s="97"/>
      <c r="AC22" s="97"/>
      <c r="AD22" s="97"/>
      <c r="AE22" s="97"/>
      <c r="AF22" s="97"/>
      <c r="AG22" s="97"/>
      <c r="AH22" s="97"/>
      <c r="AI22" s="97"/>
      <c r="AJ22" s="97"/>
      <c r="AK22" s="97"/>
      <c r="AL22" s="97"/>
    </row>
    <row r="23" spans="1:38" ht="25.5" x14ac:dyDescent="0.25">
      <c r="A23" s="182" t="str">
        <f t="shared" si="0"/>
        <v/>
      </c>
      <c r="B23" s="121" t="s">
        <v>374</v>
      </c>
      <c r="C23" s="191" t="s">
        <v>403</v>
      </c>
      <c r="D23" s="121" t="s">
        <v>1507</v>
      </c>
      <c r="E23" s="121" t="s">
        <v>1262</v>
      </c>
      <c r="F23" s="121" t="s">
        <v>1264</v>
      </c>
      <c r="G23" s="123" t="s">
        <v>1265</v>
      </c>
      <c r="H23" s="123" t="s">
        <v>1268</v>
      </c>
      <c r="I23" s="189"/>
      <c r="J23" s="190"/>
      <c r="K23" s="54"/>
      <c r="L23" s="54"/>
      <c r="M23" s="54"/>
      <c r="N23" s="54"/>
      <c r="O23" s="54"/>
      <c r="P23" s="183">
        <f t="shared" si="1"/>
        <v>0</v>
      </c>
      <c r="Q23" s="100" t="s">
        <v>1463</v>
      </c>
      <c r="R23" s="97"/>
      <c r="S23" s="97"/>
      <c r="T23" s="97"/>
      <c r="U23" s="97"/>
      <c r="V23" s="97"/>
      <c r="W23" s="97"/>
      <c r="X23" s="97"/>
      <c r="Y23" s="97"/>
      <c r="Z23" s="97"/>
      <c r="AA23" s="97"/>
      <c r="AB23" s="97"/>
      <c r="AC23" s="97"/>
      <c r="AD23" s="97"/>
      <c r="AE23" s="97"/>
      <c r="AF23" s="97"/>
      <c r="AG23" s="97"/>
      <c r="AH23" s="97"/>
      <c r="AI23" s="97"/>
      <c r="AJ23" s="97"/>
      <c r="AK23" s="97"/>
      <c r="AL23" s="97"/>
    </row>
    <row r="24" spans="1:38" ht="25.5" x14ac:dyDescent="0.25">
      <c r="A24" s="182" t="str">
        <f t="shared" si="0"/>
        <v/>
      </c>
      <c r="B24" s="121" t="s">
        <v>374</v>
      </c>
      <c r="C24" s="191" t="s">
        <v>511</v>
      </c>
      <c r="D24" s="121" t="s">
        <v>1505</v>
      </c>
      <c r="E24" s="121" t="s">
        <v>1262</v>
      </c>
      <c r="F24" s="121" t="s">
        <v>1263</v>
      </c>
      <c r="G24" s="121" t="s">
        <v>1266</v>
      </c>
      <c r="H24" s="121" t="s">
        <v>1267</v>
      </c>
      <c r="I24" s="189"/>
      <c r="J24" s="190"/>
      <c r="K24" s="54"/>
      <c r="L24" s="54"/>
      <c r="M24" s="54"/>
      <c r="N24" s="54"/>
      <c r="O24" s="54"/>
      <c r="P24" s="183">
        <f t="shared" si="1"/>
        <v>0</v>
      </c>
      <c r="Q24" s="100" t="s">
        <v>1463</v>
      </c>
      <c r="R24" s="97"/>
      <c r="S24" s="97"/>
      <c r="T24" s="97"/>
      <c r="U24" s="97"/>
      <c r="V24" s="97"/>
      <c r="W24" s="97"/>
      <c r="X24" s="97"/>
      <c r="Y24" s="97"/>
      <c r="Z24" s="97"/>
      <c r="AA24" s="97"/>
      <c r="AB24" s="97"/>
      <c r="AC24" s="97"/>
      <c r="AD24" s="97"/>
      <c r="AE24" s="97"/>
      <c r="AF24" s="97"/>
      <c r="AG24" s="97"/>
      <c r="AH24" s="97"/>
      <c r="AI24" s="97"/>
      <c r="AJ24" s="97"/>
      <c r="AK24" s="97"/>
      <c r="AL24" s="97"/>
    </row>
    <row r="25" spans="1:38" ht="25.5" x14ac:dyDescent="0.25">
      <c r="A25" s="182" t="str">
        <f t="shared" si="0"/>
        <v/>
      </c>
      <c r="B25" s="121" t="s">
        <v>374</v>
      </c>
      <c r="C25" s="191" t="s">
        <v>509</v>
      </c>
      <c r="D25" s="121" t="s">
        <v>1506</v>
      </c>
      <c r="E25" s="121" t="s">
        <v>1262</v>
      </c>
      <c r="F25" s="121" t="s">
        <v>1263</v>
      </c>
      <c r="G25" s="121" t="s">
        <v>1266</v>
      </c>
      <c r="H25" s="121" t="s">
        <v>1267</v>
      </c>
      <c r="I25" s="189"/>
      <c r="J25" s="190"/>
      <c r="K25" s="54"/>
      <c r="L25" s="54"/>
      <c r="M25" s="54"/>
      <c r="N25" s="54"/>
      <c r="O25" s="54"/>
      <c r="P25" s="183">
        <f t="shared" si="1"/>
        <v>0</v>
      </c>
      <c r="Q25" s="100" t="s">
        <v>1463</v>
      </c>
      <c r="R25" s="97"/>
      <c r="S25" s="97"/>
      <c r="T25" s="97"/>
      <c r="U25" s="97"/>
      <c r="V25" s="97"/>
      <c r="W25" s="97"/>
      <c r="X25" s="97"/>
      <c r="Y25" s="97"/>
      <c r="Z25" s="97"/>
      <c r="AA25" s="97"/>
      <c r="AB25" s="97"/>
      <c r="AC25" s="97"/>
      <c r="AD25" s="97"/>
      <c r="AE25" s="97"/>
      <c r="AF25" s="97"/>
      <c r="AG25" s="97"/>
      <c r="AH25" s="97"/>
      <c r="AI25" s="97"/>
      <c r="AJ25" s="97"/>
      <c r="AK25" s="97"/>
      <c r="AL25" s="97"/>
    </row>
    <row r="26" spans="1:38" ht="25.5" x14ac:dyDescent="0.25">
      <c r="A26" s="182" t="str">
        <f t="shared" si="0"/>
        <v/>
      </c>
      <c r="B26" s="121" t="s">
        <v>374</v>
      </c>
      <c r="C26" s="191" t="s">
        <v>510</v>
      </c>
      <c r="D26" s="121" t="s">
        <v>1506</v>
      </c>
      <c r="E26" s="121" t="s">
        <v>1262</v>
      </c>
      <c r="F26" s="121" t="s">
        <v>1263</v>
      </c>
      <c r="G26" s="121" t="s">
        <v>1266</v>
      </c>
      <c r="H26" s="121" t="s">
        <v>1267</v>
      </c>
      <c r="I26" s="189"/>
      <c r="J26" s="190"/>
      <c r="K26" s="54"/>
      <c r="L26" s="54"/>
      <c r="M26" s="54"/>
      <c r="N26" s="54"/>
      <c r="O26" s="54"/>
      <c r="P26" s="183">
        <f t="shared" si="1"/>
        <v>0</v>
      </c>
      <c r="Q26" s="100" t="s">
        <v>1463</v>
      </c>
      <c r="R26" s="97"/>
      <c r="S26" s="97"/>
      <c r="T26" s="97"/>
      <c r="U26" s="97"/>
      <c r="V26" s="97"/>
      <c r="W26" s="97"/>
      <c r="X26" s="97"/>
      <c r="Y26" s="97"/>
      <c r="Z26" s="97"/>
      <c r="AA26" s="97"/>
      <c r="AB26" s="97"/>
      <c r="AC26" s="97"/>
      <c r="AD26" s="97"/>
      <c r="AE26" s="97"/>
      <c r="AF26" s="97"/>
      <c r="AG26" s="97"/>
      <c r="AH26" s="97"/>
      <c r="AI26" s="97"/>
      <c r="AJ26" s="97"/>
      <c r="AK26" s="97"/>
      <c r="AL26" s="97"/>
    </row>
    <row r="27" spans="1:38" ht="25.5" x14ac:dyDescent="0.25">
      <c r="A27" s="182" t="str">
        <f t="shared" si="0"/>
        <v/>
      </c>
      <c r="B27" s="121" t="s">
        <v>374</v>
      </c>
      <c r="C27" s="191" t="s">
        <v>391</v>
      </c>
      <c r="D27" s="121" t="s">
        <v>1506</v>
      </c>
      <c r="E27" s="121" t="s">
        <v>1262</v>
      </c>
      <c r="F27" s="121" t="s">
        <v>1263</v>
      </c>
      <c r="G27" s="121" t="s">
        <v>1266</v>
      </c>
      <c r="H27" s="123" t="s">
        <v>1273</v>
      </c>
      <c r="I27" s="189"/>
      <c r="J27" s="190"/>
      <c r="K27" s="54"/>
      <c r="L27" s="54"/>
      <c r="M27" s="54"/>
      <c r="N27" s="54"/>
      <c r="O27" s="54"/>
      <c r="P27" s="183">
        <f t="shared" si="1"/>
        <v>0</v>
      </c>
      <c r="Q27" s="100" t="s">
        <v>1463</v>
      </c>
      <c r="R27" s="97"/>
      <c r="S27" s="97"/>
      <c r="T27" s="97"/>
      <c r="U27" s="97"/>
      <c r="V27" s="97"/>
      <c r="W27" s="97"/>
      <c r="X27" s="97"/>
      <c r="Y27" s="97"/>
      <c r="Z27" s="97"/>
      <c r="AA27" s="97"/>
      <c r="AB27" s="97"/>
      <c r="AC27" s="97"/>
      <c r="AD27" s="97"/>
      <c r="AE27" s="97"/>
      <c r="AF27" s="97"/>
      <c r="AG27" s="97"/>
      <c r="AH27" s="97"/>
      <c r="AI27" s="97"/>
      <c r="AJ27" s="97"/>
      <c r="AK27" s="97"/>
      <c r="AL27" s="97"/>
    </row>
    <row r="28" spans="1:38" ht="25.5" x14ac:dyDescent="0.25">
      <c r="A28" s="182" t="str">
        <f t="shared" si="0"/>
        <v/>
      </c>
      <c r="B28" s="121" t="s">
        <v>374</v>
      </c>
      <c r="C28" s="191" t="s">
        <v>396</v>
      </c>
      <c r="D28" s="121" t="s">
        <v>1506</v>
      </c>
      <c r="E28" s="121" t="s">
        <v>1262</v>
      </c>
      <c r="F28" s="121" t="s">
        <v>1263</v>
      </c>
      <c r="G28" s="121" t="s">
        <v>1266</v>
      </c>
      <c r="H28" s="123" t="s">
        <v>1273</v>
      </c>
      <c r="I28" s="189"/>
      <c r="J28" s="190"/>
      <c r="K28" s="54"/>
      <c r="L28" s="54"/>
      <c r="M28" s="54"/>
      <c r="N28" s="54"/>
      <c r="O28" s="54"/>
      <c r="P28" s="183">
        <f t="shared" si="1"/>
        <v>0</v>
      </c>
      <c r="Q28" s="100" t="s">
        <v>1463</v>
      </c>
      <c r="R28" s="97"/>
      <c r="S28" s="97"/>
      <c r="T28" s="97"/>
      <c r="U28" s="97"/>
      <c r="V28" s="97"/>
      <c r="W28" s="97"/>
      <c r="X28" s="97"/>
      <c r="Y28" s="97"/>
      <c r="Z28" s="97"/>
      <c r="AA28" s="97"/>
      <c r="AB28" s="97"/>
      <c r="AC28" s="97"/>
      <c r="AD28" s="97"/>
      <c r="AE28" s="97"/>
      <c r="AF28" s="97"/>
      <c r="AG28" s="97"/>
      <c r="AH28" s="97"/>
      <c r="AI28" s="97"/>
      <c r="AJ28" s="97"/>
      <c r="AK28" s="97"/>
      <c r="AL28" s="97"/>
    </row>
    <row r="29" spans="1:38" ht="25.5" x14ac:dyDescent="0.25">
      <c r="A29" s="182" t="str">
        <f t="shared" si="0"/>
        <v/>
      </c>
      <c r="B29" s="121" t="s">
        <v>374</v>
      </c>
      <c r="C29" s="191" t="s">
        <v>392</v>
      </c>
      <c r="D29" s="121" t="s">
        <v>1506</v>
      </c>
      <c r="E29" s="121" t="s">
        <v>1262</v>
      </c>
      <c r="F29" s="121" t="s">
        <v>1263</v>
      </c>
      <c r="G29" s="121" t="s">
        <v>1266</v>
      </c>
      <c r="H29" s="123" t="s">
        <v>1273</v>
      </c>
      <c r="I29" s="189"/>
      <c r="J29" s="190"/>
      <c r="K29" s="54"/>
      <c r="L29" s="54"/>
      <c r="M29" s="54"/>
      <c r="N29" s="54"/>
      <c r="O29" s="54"/>
      <c r="P29" s="183">
        <f t="shared" si="1"/>
        <v>0</v>
      </c>
      <c r="Q29" s="100" t="s">
        <v>1463</v>
      </c>
      <c r="R29" s="97"/>
      <c r="S29" s="97"/>
      <c r="T29" s="97"/>
      <c r="U29" s="97"/>
      <c r="V29" s="97"/>
      <c r="W29" s="97"/>
      <c r="X29" s="97"/>
      <c r="Y29" s="97"/>
      <c r="Z29" s="97"/>
      <c r="AA29" s="97"/>
      <c r="AB29" s="97"/>
      <c r="AC29" s="97"/>
      <c r="AD29" s="97"/>
      <c r="AE29" s="97"/>
      <c r="AF29" s="97"/>
      <c r="AG29" s="97"/>
      <c r="AH29" s="97"/>
      <c r="AI29" s="97"/>
      <c r="AJ29" s="97"/>
      <c r="AK29" s="97"/>
      <c r="AL29" s="97"/>
    </row>
    <row r="30" spans="1:38" ht="25.5" x14ac:dyDescent="0.25">
      <c r="A30" s="182" t="str">
        <f t="shared" si="0"/>
        <v/>
      </c>
      <c r="B30" s="121" t="s">
        <v>374</v>
      </c>
      <c r="C30" s="191" t="s">
        <v>397</v>
      </c>
      <c r="D30" s="121" t="s">
        <v>1506</v>
      </c>
      <c r="E30" s="121" t="s">
        <v>1262</v>
      </c>
      <c r="F30" s="121" t="s">
        <v>1263</v>
      </c>
      <c r="G30" s="121" t="s">
        <v>1266</v>
      </c>
      <c r="H30" s="123" t="s">
        <v>1273</v>
      </c>
      <c r="I30" s="189"/>
      <c r="J30" s="190"/>
      <c r="K30" s="54"/>
      <c r="L30" s="54"/>
      <c r="M30" s="54"/>
      <c r="N30" s="54"/>
      <c r="O30" s="54"/>
      <c r="P30" s="183">
        <f t="shared" si="1"/>
        <v>0</v>
      </c>
      <c r="Q30" s="100" t="s">
        <v>1463</v>
      </c>
      <c r="R30" s="97"/>
      <c r="S30" s="97"/>
      <c r="T30" s="97"/>
      <c r="U30" s="97"/>
      <c r="V30" s="97"/>
      <c r="W30" s="97"/>
      <c r="X30" s="97"/>
      <c r="Y30" s="97"/>
      <c r="Z30" s="97"/>
      <c r="AA30" s="97"/>
      <c r="AB30" s="97"/>
      <c r="AC30" s="97"/>
      <c r="AD30" s="97"/>
      <c r="AE30" s="97"/>
      <c r="AF30" s="97"/>
      <c r="AG30" s="97"/>
      <c r="AH30" s="97"/>
      <c r="AI30" s="97"/>
      <c r="AJ30" s="97"/>
      <c r="AK30" s="97"/>
      <c r="AL30" s="97"/>
    </row>
    <row r="31" spans="1:38" ht="25.5" x14ac:dyDescent="0.25">
      <c r="A31" s="182" t="str">
        <f t="shared" si="0"/>
        <v/>
      </c>
      <c r="B31" s="121" t="s">
        <v>374</v>
      </c>
      <c r="C31" s="191" t="s">
        <v>381</v>
      </c>
      <c r="D31" s="121" t="s">
        <v>1506</v>
      </c>
      <c r="E31" s="121" t="s">
        <v>1262</v>
      </c>
      <c r="F31" s="121" t="s">
        <v>1263</v>
      </c>
      <c r="G31" s="121" t="s">
        <v>1266</v>
      </c>
      <c r="H31" s="123" t="s">
        <v>1316</v>
      </c>
      <c r="I31" s="189"/>
      <c r="J31" s="190"/>
      <c r="K31" s="54"/>
      <c r="L31" s="54"/>
      <c r="M31" s="54"/>
      <c r="N31" s="54"/>
      <c r="O31" s="54"/>
      <c r="P31" s="183">
        <f t="shared" si="1"/>
        <v>0</v>
      </c>
      <c r="Q31" s="100" t="s">
        <v>1463</v>
      </c>
      <c r="R31" s="97"/>
      <c r="S31" s="97"/>
      <c r="T31" s="97"/>
      <c r="U31" s="97"/>
      <c r="V31" s="97"/>
      <c r="W31" s="97"/>
      <c r="X31" s="97"/>
      <c r="Y31" s="97"/>
      <c r="Z31" s="97"/>
      <c r="AA31" s="97"/>
      <c r="AB31" s="97"/>
      <c r="AC31" s="97"/>
      <c r="AD31" s="97"/>
      <c r="AE31" s="97"/>
      <c r="AF31" s="97"/>
      <c r="AG31" s="97"/>
      <c r="AH31" s="97"/>
      <c r="AI31" s="97"/>
      <c r="AJ31" s="97"/>
      <c r="AK31" s="97"/>
      <c r="AL31" s="97"/>
    </row>
    <row r="32" spans="1:38" ht="25.5" x14ac:dyDescent="0.25">
      <c r="A32" s="182" t="str">
        <f t="shared" si="0"/>
        <v/>
      </c>
      <c r="B32" s="121" t="s">
        <v>374</v>
      </c>
      <c r="C32" s="191" t="s">
        <v>400</v>
      </c>
      <c r="D32" s="121" t="s">
        <v>1506</v>
      </c>
      <c r="E32" s="121" t="s">
        <v>1262</v>
      </c>
      <c r="F32" s="121" t="s">
        <v>1263</v>
      </c>
      <c r="G32" s="121" t="s">
        <v>1266</v>
      </c>
      <c r="H32" s="123" t="s">
        <v>1316</v>
      </c>
      <c r="I32" s="189"/>
      <c r="J32" s="190"/>
      <c r="K32" s="54"/>
      <c r="L32" s="54"/>
      <c r="M32" s="54"/>
      <c r="N32" s="54"/>
      <c r="O32" s="54"/>
      <c r="P32" s="183">
        <f t="shared" si="1"/>
        <v>0</v>
      </c>
      <c r="Q32" s="100" t="s">
        <v>1463</v>
      </c>
      <c r="R32" s="97"/>
      <c r="S32" s="97"/>
      <c r="T32" s="97"/>
      <c r="U32" s="97"/>
      <c r="V32" s="97"/>
      <c r="W32" s="97"/>
      <c r="X32" s="97"/>
      <c r="Y32" s="97"/>
      <c r="Z32" s="97"/>
      <c r="AA32" s="97"/>
      <c r="AB32" s="97"/>
      <c r="AC32" s="97"/>
      <c r="AD32" s="97"/>
      <c r="AE32" s="97"/>
      <c r="AF32" s="97"/>
      <c r="AG32" s="97"/>
      <c r="AH32" s="97"/>
      <c r="AI32" s="97"/>
      <c r="AJ32" s="97"/>
      <c r="AK32" s="97"/>
      <c r="AL32" s="97"/>
    </row>
    <row r="33" spans="1:38" ht="25.5" x14ac:dyDescent="0.25">
      <c r="A33" s="182" t="str">
        <f t="shared" si="0"/>
        <v/>
      </c>
      <c r="B33" s="121" t="s">
        <v>374</v>
      </c>
      <c r="C33" s="191" t="s">
        <v>409</v>
      </c>
      <c r="D33" s="121" t="s">
        <v>1505</v>
      </c>
      <c r="E33" s="121" t="s">
        <v>1262</v>
      </c>
      <c r="F33" s="121" t="s">
        <v>1263</v>
      </c>
      <c r="G33" s="121" t="s">
        <v>1266</v>
      </c>
      <c r="H33" s="123" t="s">
        <v>1316</v>
      </c>
      <c r="I33" s="189"/>
      <c r="J33" s="190"/>
      <c r="K33" s="54"/>
      <c r="L33" s="54"/>
      <c r="M33" s="54"/>
      <c r="N33" s="54"/>
      <c r="O33" s="54"/>
      <c r="P33" s="183">
        <f t="shared" si="1"/>
        <v>0</v>
      </c>
      <c r="Q33" s="100" t="s">
        <v>1463</v>
      </c>
      <c r="R33" s="97"/>
      <c r="S33" s="97"/>
      <c r="T33" s="97"/>
      <c r="U33" s="97"/>
      <c r="V33" s="97"/>
      <c r="W33" s="97"/>
      <c r="X33" s="97"/>
      <c r="Y33" s="97"/>
      <c r="Z33" s="97"/>
      <c r="AA33" s="97"/>
      <c r="AB33" s="97"/>
      <c r="AC33" s="97"/>
      <c r="AD33" s="97"/>
      <c r="AE33" s="97"/>
      <c r="AF33" s="97"/>
      <c r="AG33" s="97"/>
      <c r="AH33" s="97"/>
      <c r="AI33" s="97"/>
      <c r="AJ33" s="97"/>
      <c r="AK33" s="97"/>
      <c r="AL33" s="97"/>
    </row>
    <row r="34" spans="1:38" ht="25.5" x14ac:dyDescent="0.25">
      <c r="A34" s="182" t="str">
        <f t="shared" si="0"/>
        <v/>
      </c>
      <c r="B34" s="121" t="s">
        <v>374</v>
      </c>
      <c r="C34" s="191" t="s">
        <v>767</v>
      </c>
      <c r="D34" s="121" t="s">
        <v>1505</v>
      </c>
      <c r="E34" s="121" t="s">
        <v>1262</v>
      </c>
      <c r="F34" s="121" t="s">
        <v>1263</v>
      </c>
      <c r="G34" s="121" t="s">
        <v>1266</v>
      </c>
      <c r="H34" s="121" t="s">
        <v>1267</v>
      </c>
      <c r="I34" s="189"/>
      <c r="J34" s="190"/>
      <c r="K34" s="54"/>
      <c r="L34" s="54"/>
      <c r="M34" s="54"/>
      <c r="N34" s="54"/>
      <c r="O34" s="54"/>
      <c r="P34" s="183">
        <f t="shared" si="1"/>
        <v>0</v>
      </c>
      <c r="Q34" s="100" t="s">
        <v>1463</v>
      </c>
      <c r="R34" s="97"/>
      <c r="S34" s="97"/>
      <c r="T34" s="97"/>
      <c r="U34" s="97"/>
      <c r="V34" s="97"/>
      <c r="W34" s="97"/>
      <c r="X34" s="97"/>
      <c r="Y34" s="97"/>
      <c r="Z34" s="97"/>
      <c r="AA34" s="97"/>
      <c r="AB34" s="97"/>
      <c r="AC34" s="97"/>
      <c r="AD34" s="97"/>
      <c r="AE34" s="97"/>
      <c r="AF34" s="97"/>
      <c r="AG34" s="97"/>
      <c r="AH34" s="97"/>
      <c r="AI34" s="97"/>
      <c r="AJ34" s="97"/>
      <c r="AK34" s="97"/>
      <c r="AL34" s="97"/>
    </row>
    <row r="35" spans="1:38" ht="25.5" x14ac:dyDescent="0.25">
      <c r="A35" s="182" t="str">
        <f t="shared" si="0"/>
        <v/>
      </c>
      <c r="B35" s="121" t="s">
        <v>374</v>
      </c>
      <c r="C35" s="191" t="s">
        <v>768</v>
      </c>
      <c r="D35" s="121" t="s">
        <v>1506</v>
      </c>
      <c r="E35" s="121" t="s">
        <v>1262</v>
      </c>
      <c r="F35" s="121" t="s">
        <v>1263</v>
      </c>
      <c r="G35" s="121" t="s">
        <v>1266</v>
      </c>
      <c r="H35" s="121" t="s">
        <v>1267</v>
      </c>
      <c r="I35" s="189"/>
      <c r="J35" s="190"/>
      <c r="K35" s="54"/>
      <c r="L35" s="54"/>
      <c r="M35" s="54"/>
      <c r="N35" s="54"/>
      <c r="O35" s="54"/>
      <c r="P35" s="183">
        <f t="shared" si="1"/>
        <v>0</v>
      </c>
      <c r="Q35" s="100" t="s">
        <v>1463</v>
      </c>
      <c r="R35" s="97"/>
      <c r="S35" s="97"/>
      <c r="T35" s="97"/>
      <c r="U35" s="97"/>
      <c r="V35" s="97"/>
      <c r="W35" s="97"/>
      <c r="X35" s="97"/>
      <c r="Y35" s="97"/>
      <c r="Z35" s="97"/>
      <c r="AA35" s="97"/>
      <c r="AB35" s="97"/>
      <c r="AC35" s="97"/>
      <c r="AD35" s="97"/>
      <c r="AE35" s="97"/>
      <c r="AF35" s="97"/>
      <c r="AG35" s="97"/>
      <c r="AH35" s="97"/>
      <c r="AI35" s="97"/>
      <c r="AJ35" s="97"/>
      <c r="AK35" s="97"/>
      <c r="AL35" s="97"/>
    </row>
    <row r="36" spans="1:38" ht="25.5" x14ac:dyDescent="0.25">
      <c r="A36" s="182" t="str">
        <f t="shared" si="0"/>
        <v/>
      </c>
      <c r="B36" s="121" t="s">
        <v>374</v>
      </c>
      <c r="C36" s="191" t="s">
        <v>769</v>
      </c>
      <c r="D36" s="121" t="s">
        <v>1506</v>
      </c>
      <c r="E36" s="121" t="s">
        <v>1262</v>
      </c>
      <c r="F36" s="121" t="s">
        <v>1263</v>
      </c>
      <c r="G36" s="121" t="s">
        <v>1266</v>
      </c>
      <c r="H36" s="121" t="s">
        <v>1267</v>
      </c>
      <c r="I36" s="189"/>
      <c r="J36" s="190"/>
      <c r="K36" s="54"/>
      <c r="L36" s="54"/>
      <c r="M36" s="54"/>
      <c r="N36" s="54"/>
      <c r="O36" s="54"/>
      <c r="P36" s="183">
        <f t="shared" si="1"/>
        <v>0</v>
      </c>
      <c r="Q36" s="100" t="s">
        <v>1463</v>
      </c>
      <c r="R36" s="97"/>
      <c r="S36" s="97"/>
      <c r="T36" s="97"/>
      <c r="U36" s="97"/>
      <c r="V36" s="97"/>
      <c r="W36" s="97"/>
      <c r="X36" s="97"/>
      <c r="Y36" s="97"/>
      <c r="Z36" s="97"/>
      <c r="AA36" s="97"/>
      <c r="AB36" s="97"/>
      <c r="AC36" s="97"/>
      <c r="AD36" s="97"/>
      <c r="AE36" s="97"/>
      <c r="AF36" s="97"/>
      <c r="AG36" s="97"/>
      <c r="AH36" s="97"/>
      <c r="AI36" s="97"/>
      <c r="AJ36" s="97"/>
      <c r="AK36" s="97"/>
      <c r="AL36" s="97"/>
    </row>
    <row r="37" spans="1:38" ht="25.5" x14ac:dyDescent="0.25">
      <c r="A37" s="182" t="str">
        <f t="shared" ref="A37:A70" si="2">IF(AND(L37="Sim",OR(J37="Acreditado",J37="Solicitado",J37="Suspenso"),I37&lt;&gt;""),P36+1,"")</f>
        <v/>
      </c>
      <c r="B37" s="121" t="s">
        <v>374</v>
      </c>
      <c r="C37" s="191" t="s">
        <v>393</v>
      </c>
      <c r="D37" s="121" t="s">
        <v>1506</v>
      </c>
      <c r="E37" s="121" t="s">
        <v>1262</v>
      </c>
      <c r="F37" s="121" t="s">
        <v>1263</v>
      </c>
      <c r="G37" s="121" t="s">
        <v>1266</v>
      </c>
      <c r="H37" s="123" t="s">
        <v>1273</v>
      </c>
      <c r="I37" s="189"/>
      <c r="J37" s="190"/>
      <c r="K37" s="54"/>
      <c r="L37" s="54"/>
      <c r="M37" s="54"/>
      <c r="N37" s="54"/>
      <c r="O37" s="54"/>
      <c r="P37" s="183">
        <f t="shared" ref="P37:P74" si="3">IF(AND(L37="Sim",OR(J37="Acreditado",J37="Solicitado",J37="Suspenso"),I37&lt;&gt;""),1+P36,P36)</f>
        <v>0</v>
      </c>
      <c r="Q37" s="100" t="s">
        <v>1463</v>
      </c>
      <c r="R37" s="97"/>
      <c r="S37" s="97"/>
      <c r="T37" s="97"/>
      <c r="U37" s="97"/>
      <c r="V37" s="97"/>
      <c r="W37" s="97"/>
      <c r="X37" s="97"/>
      <c r="Y37" s="97"/>
      <c r="Z37" s="97"/>
      <c r="AA37" s="97"/>
      <c r="AB37" s="97"/>
      <c r="AC37" s="97"/>
      <c r="AD37" s="97"/>
      <c r="AE37" s="97"/>
      <c r="AF37" s="97"/>
      <c r="AG37" s="97"/>
      <c r="AH37" s="97"/>
      <c r="AI37" s="97"/>
      <c r="AJ37" s="97"/>
      <c r="AK37" s="97"/>
      <c r="AL37" s="97"/>
    </row>
    <row r="38" spans="1:38" ht="25.5" x14ac:dyDescent="0.25">
      <c r="A38" s="182" t="str">
        <f t="shared" si="2"/>
        <v/>
      </c>
      <c r="B38" s="121" t="s">
        <v>374</v>
      </c>
      <c r="C38" s="191" t="s">
        <v>398</v>
      </c>
      <c r="D38" s="121" t="s">
        <v>1506</v>
      </c>
      <c r="E38" s="121" t="s">
        <v>1262</v>
      </c>
      <c r="F38" s="121" t="s">
        <v>1263</v>
      </c>
      <c r="G38" s="121" t="s">
        <v>1266</v>
      </c>
      <c r="H38" s="123" t="s">
        <v>1273</v>
      </c>
      <c r="I38" s="189"/>
      <c r="J38" s="190"/>
      <c r="K38" s="54"/>
      <c r="L38" s="54"/>
      <c r="M38" s="54"/>
      <c r="N38" s="54"/>
      <c r="O38" s="54"/>
      <c r="P38" s="183">
        <f t="shared" si="3"/>
        <v>0</v>
      </c>
      <c r="Q38" s="100" t="s">
        <v>1463</v>
      </c>
      <c r="R38" s="97"/>
      <c r="S38" s="97"/>
      <c r="T38" s="97"/>
      <c r="U38" s="97"/>
      <c r="V38" s="97"/>
      <c r="W38" s="97"/>
      <c r="X38" s="97"/>
      <c r="Y38" s="97"/>
      <c r="Z38" s="97"/>
      <c r="AA38" s="97"/>
      <c r="AB38" s="97"/>
      <c r="AC38" s="97"/>
      <c r="AD38" s="97"/>
      <c r="AE38" s="97"/>
      <c r="AF38" s="97"/>
      <c r="AG38" s="97"/>
      <c r="AH38" s="97"/>
      <c r="AI38" s="97"/>
      <c r="AJ38" s="97"/>
      <c r="AK38" s="97"/>
      <c r="AL38" s="97"/>
    </row>
    <row r="39" spans="1:38" ht="25.5" x14ac:dyDescent="0.25">
      <c r="A39" s="182" t="str">
        <f t="shared" si="2"/>
        <v/>
      </c>
      <c r="B39" s="121" t="s">
        <v>374</v>
      </c>
      <c r="C39" s="191" t="s">
        <v>401</v>
      </c>
      <c r="D39" s="121" t="s">
        <v>1506</v>
      </c>
      <c r="E39" s="121" t="s">
        <v>1262</v>
      </c>
      <c r="F39" s="121" t="s">
        <v>1263</v>
      </c>
      <c r="G39" s="121" t="s">
        <v>1266</v>
      </c>
      <c r="H39" s="123" t="s">
        <v>1274</v>
      </c>
      <c r="I39" s="189"/>
      <c r="J39" s="190"/>
      <c r="K39" s="54"/>
      <c r="L39" s="54"/>
      <c r="M39" s="54"/>
      <c r="N39" s="54"/>
      <c r="O39" s="54"/>
      <c r="P39" s="183">
        <f t="shared" si="3"/>
        <v>0</v>
      </c>
      <c r="Q39" s="100" t="s">
        <v>1463</v>
      </c>
      <c r="R39" s="97"/>
      <c r="S39" s="97"/>
      <c r="T39" s="97"/>
      <c r="U39" s="97"/>
      <c r="V39" s="97"/>
      <c r="W39" s="97"/>
      <c r="X39" s="97"/>
      <c r="Y39" s="97"/>
      <c r="Z39" s="97"/>
      <c r="AA39" s="97"/>
      <c r="AB39" s="97"/>
      <c r="AC39" s="97"/>
      <c r="AD39" s="97"/>
      <c r="AE39" s="97"/>
      <c r="AF39" s="97"/>
      <c r="AG39" s="97"/>
      <c r="AH39" s="97"/>
      <c r="AI39" s="97"/>
      <c r="AJ39" s="97"/>
      <c r="AK39" s="97"/>
      <c r="AL39" s="97"/>
    </row>
    <row r="40" spans="1:38" ht="25.5" x14ac:dyDescent="0.25">
      <c r="A40" s="182" t="str">
        <f t="shared" si="2"/>
        <v/>
      </c>
      <c r="B40" s="121" t="s">
        <v>374</v>
      </c>
      <c r="C40" s="191" t="s">
        <v>402</v>
      </c>
      <c r="D40" s="121" t="s">
        <v>1506</v>
      </c>
      <c r="E40" s="121" t="s">
        <v>1262</v>
      </c>
      <c r="F40" s="121" t="s">
        <v>1263</v>
      </c>
      <c r="G40" s="121" t="s">
        <v>1266</v>
      </c>
      <c r="H40" s="123" t="s">
        <v>1274</v>
      </c>
      <c r="I40" s="189"/>
      <c r="J40" s="190"/>
      <c r="K40" s="54"/>
      <c r="L40" s="54"/>
      <c r="M40" s="54"/>
      <c r="N40" s="54"/>
      <c r="O40" s="54"/>
      <c r="P40" s="183">
        <f t="shared" si="3"/>
        <v>0</v>
      </c>
      <c r="Q40" s="100" t="s">
        <v>1463</v>
      </c>
      <c r="R40" s="97"/>
      <c r="S40" s="97"/>
      <c r="T40" s="97"/>
      <c r="U40" s="97"/>
      <c r="V40" s="97"/>
      <c r="W40" s="97"/>
      <c r="X40" s="97"/>
      <c r="Y40" s="97"/>
      <c r="Z40" s="97"/>
      <c r="AA40" s="97"/>
      <c r="AB40" s="97"/>
      <c r="AC40" s="97"/>
      <c r="AD40" s="97"/>
      <c r="AE40" s="97"/>
      <c r="AF40" s="97"/>
      <c r="AG40" s="97"/>
      <c r="AH40" s="97"/>
      <c r="AI40" s="97"/>
      <c r="AJ40" s="97"/>
      <c r="AK40" s="97"/>
      <c r="AL40" s="97"/>
    </row>
    <row r="41" spans="1:38" ht="25.5" x14ac:dyDescent="0.25">
      <c r="A41" s="182" t="str">
        <f t="shared" si="2"/>
        <v/>
      </c>
      <c r="B41" s="121" t="s">
        <v>374</v>
      </c>
      <c r="C41" s="191" t="s">
        <v>380</v>
      </c>
      <c r="D41" s="121" t="s">
        <v>1506</v>
      </c>
      <c r="E41" s="121" t="s">
        <v>1262</v>
      </c>
      <c r="F41" s="121" t="s">
        <v>1263</v>
      </c>
      <c r="G41" s="121" t="s">
        <v>1266</v>
      </c>
      <c r="H41" s="123" t="s">
        <v>1275</v>
      </c>
      <c r="I41" s="189"/>
      <c r="J41" s="190"/>
      <c r="K41" s="54"/>
      <c r="L41" s="54"/>
      <c r="M41" s="54"/>
      <c r="N41" s="54"/>
      <c r="O41" s="54"/>
      <c r="P41" s="183">
        <f t="shared" si="3"/>
        <v>0</v>
      </c>
      <c r="Q41" s="100" t="s">
        <v>1463</v>
      </c>
      <c r="R41" s="97"/>
      <c r="S41" s="97"/>
      <c r="T41" s="97"/>
      <c r="U41" s="97"/>
      <c r="V41" s="97"/>
      <c r="W41" s="97"/>
      <c r="X41" s="97"/>
      <c r="Y41" s="97"/>
      <c r="Z41" s="97"/>
      <c r="AA41" s="97"/>
      <c r="AB41" s="97"/>
      <c r="AC41" s="97"/>
      <c r="AD41" s="97"/>
      <c r="AE41" s="97"/>
      <c r="AF41" s="97"/>
      <c r="AG41" s="97"/>
      <c r="AH41" s="97"/>
      <c r="AI41" s="97"/>
      <c r="AJ41" s="97"/>
      <c r="AK41" s="97"/>
      <c r="AL41" s="97"/>
    </row>
    <row r="42" spans="1:38" ht="25.5" x14ac:dyDescent="0.25">
      <c r="A42" s="182" t="str">
        <f t="shared" si="2"/>
        <v/>
      </c>
      <c r="B42" s="121" t="s">
        <v>374</v>
      </c>
      <c r="C42" s="191" t="s">
        <v>389</v>
      </c>
      <c r="D42" s="121" t="s">
        <v>1506</v>
      </c>
      <c r="E42" s="121" t="s">
        <v>1262</v>
      </c>
      <c r="F42" s="121" t="s">
        <v>1263</v>
      </c>
      <c r="G42" s="121" t="s">
        <v>1266</v>
      </c>
      <c r="H42" s="123" t="s">
        <v>1275</v>
      </c>
      <c r="I42" s="189"/>
      <c r="J42" s="190"/>
      <c r="K42" s="54"/>
      <c r="L42" s="54"/>
      <c r="M42" s="54"/>
      <c r="N42" s="54"/>
      <c r="O42" s="54"/>
      <c r="P42" s="183">
        <f t="shared" si="3"/>
        <v>0</v>
      </c>
      <c r="Q42" s="100" t="s">
        <v>1463</v>
      </c>
      <c r="R42" s="97"/>
      <c r="S42" s="97"/>
      <c r="T42" s="97"/>
      <c r="U42" s="97"/>
      <c r="V42" s="97"/>
      <c r="W42" s="97"/>
      <c r="X42" s="97"/>
      <c r="Y42" s="97"/>
      <c r="Z42" s="97"/>
      <c r="AA42" s="97"/>
      <c r="AB42" s="97"/>
      <c r="AC42" s="97"/>
      <c r="AD42" s="97"/>
      <c r="AE42" s="97"/>
      <c r="AF42" s="97"/>
      <c r="AG42" s="97"/>
      <c r="AH42" s="97"/>
      <c r="AI42" s="97"/>
      <c r="AJ42" s="97"/>
      <c r="AK42" s="97"/>
      <c r="AL42" s="97"/>
    </row>
    <row r="43" spans="1:38" ht="25.5" x14ac:dyDescent="0.25">
      <c r="A43" s="182" t="str">
        <f t="shared" si="2"/>
        <v/>
      </c>
      <c r="B43" s="121" t="s">
        <v>374</v>
      </c>
      <c r="C43" s="191" t="s">
        <v>394</v>
      </c>
      <c r="D43" s="121" t="s">
        <v>1506</v>
      </c>
      <c r="E43" s="121" t="s">
        <v>1262</v>
      </c>
      <c r="F43" s="121" t="s">
        <v>1263</v>
      </c>
      <c r="G43" s="121" t="s">
        <v>1266</v>
      </c>
      <c r="H43" s="123" t="s">
        <v>1276</v>
      </c>
      <c r="I43" s="189"/>
      <c r="J43" s="190"/>
      <c r="K43" s="54"/>
      <c r="L43" s="54"/>
      <c r="M43" s="54"/>
      <c r="N43" s="54"/>
      <c r="O43" s="54"/>
      <c r="P43" s="183">
        <f t="shared" si="3"/>
        <v>0</v>
      </c>
      <c r="Q43" s="100" t="s">
        <v>1463</v>
      </c>
      <c r="R43" s="97"/>
      <c r="S43" s="97"/>
      <c r="T43" s="97"/>
      <c r="U43" s="97"/>
      <c r="V43" s="97"/>
      <c r="W43" s="97"/>
      <c r="X43" s="97"/>
      <c r="Y43" s="97"/>
      <c r="Z43" s="97"/>
      <c r="AA43" s="97"/>
      <c r="AB43" s="97"/>
      <c r="AC43" s="97"/>
      <c r="AD43" s="97"/>
      <c r="AE43" s="97"/>
      <c r="AF43" s="97"/>
      <c r="AG43" s="97"/>
      <c r="AH43" s="97"/>
      <c r="AI43" s="97"/>
      <c r="AJ43" s="97"/>
      <c r="AK43" s="97"/>
      <c r="AL43" s="97"/>
    </row>
    <row r="44" spans="1:38" ht="25.5" x14ac:dyDescent="0.25">
      <c r="A44" s="182" t="str">
        <f t="shared" si="2"/>
        <v/>
      </c>
      <c r="B44" s="121" t="s">
        <v>374</v>
      </c>
      <c r="C44" s="191" t="s">
        <v>399</v>
      </c>
      <c r="D44" s="121" t="s">
        <v>1506</v>
      </c>
      <c r="E44" s="121" t="s">
        <v>1262</v>
      </c>
      <c r="F44" s="121" t="s">
        <v>1263</v>
      </c>
      <c r="G44" s="121" t="s">
        <v>1266</v>
      </c>
      <c r="H44" s="123" t="s">
        <v>1276</v>
      </c>
      <c r="I44" s="189"/>
      <c r="J44" s="190"/>
      <c r="K44" s="54"/>
      <c r="L44" s="54"/>
      <c r="M44" s="54"/>
      <c r="N44" s="54"/>
      <c r="O44" s="54"/>
      <c r="P44" s="183">
        <f t="shared" si="3"/>
        <v>0</v>
      </c>
      <c r="Q44" s="100" t="s">
        <v>1463</v>
      </c>
      <c r="R44" s="97"/>
      <c r="S44" s="97"/>
      <c r="T44" s="97"/>
      <c r="U44" s="97"/>
      <c r="V44" s="97"/>
      <c r="W44" s="97"/>
      <c r="X44" s="97"/>
      <c r="Y44" s="97"/>
      <c r="Z44" s="97"/>
      <c r="AA44" s="97"/>
      <c r="AB44" s="97"/>
      <c r="AC44" s="97"/>
      <c r="AD44" s="97"/>
      <c r="AE44" s="97"/>
      <c r="AF44" s="97"/>
      <c r="AG44" s="97"/>
      <c r="AH44" s="97"/>
      <c r="AI44" s="97"/>
      <c r="AJ44" s="97"/>
      <c r="AK44" s="97"/>
      <c r="AL44" s="97"/>
    </row>
    <row r="45" spans="1:38" ht="25.5" x14ac:dyDescent="0.25">
      <c r="A45" s="182" t="str">
        <f t="shared" si="2"/>
        <v/>
      </c>
      <c r="B45" s="121" t="s">
        <v>374</v>
      </c>
      <c r="C45" s="191" t="s">
        <v>408</v>
      </c>
      <c r="D45" s="121" t="s">
        <v>1505</v>
      </c>
      <c r="E45" s="121" t="s">
        <v>1262</v>
      </c>
      <c r="F45" s="121" t="s">
        <v>1263</v>
      </c>
      <c r="G45" s="121" t="s">
        <v>1266</v>
      </c>
      <c r="H45" s="123" t="s">
        <v>1270</v>
      </c>
      <c r="I45" s="189"/>
      <c r="J45" s="190"/>
      <c r="K45" s="54"/>
      <c r="L45" s="54"/>
      <c r="M45" s="54"/>
      <c r="N45" s="54"/>
      <c r="O45" s="54"/>
      <c r="P45" s="183">
        <f t="shared" si="3"/>
        <v>0</v>
      </c>
      <c r="Q45" s="100" t="s">
        <v>1463</v>
      </c>
      <c r="R45" s="97"/>
      <c r="S45" s="97"/>
      <c r="T45" s="97"/>
      <c r="U45" s="97"/>
      <c r="V45" s="97"/>
      <c r="W45" s="97"/>
      <c r="X45" s="97"/>
      <c r="Y45" s="97"/>
      <c r="Z45" s="97"/>
      <c r="AA45" s="97"/>
      <c r="AB45" s="97"/>
      <c r="AC45" s="97"/>
      <c r="AD45" s="97"/>
      <c r="AE45" s="97"/>
      <c r="AF45" s="97"/>
      <c r="AG45" s="97"/>
      <c r="AH45" s="97"/>
      <c r="AI45" s="97"/>
      <c r="AJ45" s="97"/>
      <c r="AK45" s="97"/>
      <c r="AL45" s="97"/>
    </row>
    <row r="46" spans="1:38" ht="25.5" x14ac:dyDescent="0.25">
      <c r="A46" s="182" t="str">
        <f t="shared" si="2"/>
        <v/>
      </c>
      <c r="B46" s="121" t="s">
        <v>374</v>
      </c>
      <c r="C46" s="191" t="s">
        <v>379</v>
      </c>
      <c r="D46" s="121" t="s">
        <v>1506</v>
      </c>
      <c r="E46" s="121" t="s">
        <v>1262</v>
      </c>
      <c r="F46" s="121" t="s">
        <v>1263</v>
      </c>
      <c r="G46" s="121" t="s">
        <v>1266</v>
      </c>
      <c r="H46" s="123" t="s">
        <v>1270</v>
      </c>
      <c r="I46" s="189"/>
      <c r="J46" s="190"/>
      <c r="K46" s="54"/>
      <c r="L46" s="54"/>
      <c r="M46" s="54"/>
      <c r="N46" s="54"/>
      <c r="O46" s="54"/>
      <c r="P46" s="183">
        <f t="shared" si="3"/>
        <v>0</v>
      </c>
      <c r="Q46" s="100" t="s">
        <v>1463</v>
      </c>
      <c r="R46" s="97"/>
      <c r="S46" s="97"/>
      <c r="T46" s="97"/>
      <c r="U46" s="97"/>
      <c r="V46" s="97"/>
      <c r="W46" s="97"/>
      <c r="X46" s="97"/>
      <c r="Y46" s="97"/>
      <c r="Z46" s="97"/>
      <c r="AA46" s="97"/>
      <c r="AB46" s="97"/>
      <c r="AC46" s="97"/>
      <c r="AD46" s="97"/>
      <c r="AE46" s="97"/>
      <c r="AF46" s="97"/>
      <c r="AG46" s="97"/>
      <c r="AH46" s="97"/>
      <c r="AI46" s="97"/>
      <c r="AJ46" s="97"/>
      <c r="AK46" s="97"/>
      <c r="AL46" s="97"/>
    </row>
    <row r="47" spans="1:38" ht="25.5" x14ac:dyDescent="0.25">
      <c r="A47" s="182" t="str">
        <f t="shared" si="2"/>
        <v/>
      </c>
      <c r="B47" s="121" t="s">
        <v>374</v>
      </c>
      <c r="C47" s="191" t="s">
        <v>388</v>
      </c>
      <c r="D47" s="121" t="s">
        <v>1506</v>
      </c>
      <c r="E47" s="121" t="s">
        <v>1262</v>
      </c>
      <c r="F47" s="121" t="s">
        <v>1263</v>
      </c>
      <c r="G47" s="121" t="s">
        <v>1266</v>
      </c>
      <c r="H47" s="123" t="s">
        <v>1270</v>
      </c>
      <c r="I47" s="189"/>
      <c r="J47" s="190"/>
      <c r="K47" s="54"/>
      <c r="L47" s="54"/>
      <c r="M47" s="54"/>
      <c r="N47" s="54"/>
      <c r="O47" s="54"/>
      <c r="P47" s="183">
        <f t="shared" si="3"/>
        <v>0</v>
      </c>
      <c r="Q47" s="100" t="s">
        <v>1463</v>
      </c>
      <c r="R47" s="97"/>
      <c r="S47" s="97"/>
      <c r="T47" s="97"/>
      <c r="U47" s="97"/>
      <c r="V47" s="97"/>
      <c r="W47" s="97"/>
      <c r="X47" s="97"/>
      <c r="Y47" s="97"/>
      <c r="Z47" s="97"/>
      <c r="AA47" s="97"/>
      <c r="AB47" s="97"/>
      <c r="AC47" s="97"/>
      <c r="AD47" s="97"/>
      <c r="AE47" s="97"/>
      <c r="AF47" s="97"/>
      <c r="AG47" s="97"/>
      <c r="AH47" s="97"/>
      <c r="AI47" s="97"/>
      <c r="AJ47" s="97"/>
      <c r="AK47" s="97"/>
      <c r="AL47" s="97"/>
    </row>
    <row r="48" spans="1:38" ht="15.75" customHeight="1" collapsed="1" x14ac:dyDescent="0.25">
      <c r="A48" s="182" t="str">
        <f t="shared" si="2"/>
        <v/>
      </c>
      <c r="B48" s="184" t="s">
        <v>410</v>
      </c>
      <c r="C48" s="185"/>
      <c r="D48" s="185"/>
      <c r="E48" s="185"/>
      <c r="F48" s="185"/>
      <c r="G48" s="185"/>
      <c r="H48" s="185"/>
      <c r="I48" s="185"/>
      <c r="J48" s="185"/>
      <c r="K48" s="185"/>
      <c r="L48" s="186"/>
      <c r="M48" s="186"/>
      <c r="N48" s="186"/>
      <c r="O48" s="187"/>
      <c r="P48" s="183">
        <f t="shared" si="3"/>
        <v>0</v>
      </c>
      <c r="Q48" s="98"/>
      <c r="R48" s="97"/>
      <c r="S48" s="97"/>
      <c r="T48" s="97"/>
      <c r="U48" s="97"/>
      <c r="V48" s="97"/>
      <c r="W48" s="97"/>
      <c r="X48" s="97"/>
      <c r="Y48" s="97"/>
      <c r="Z48" s="97"/>
      <c r="AA48" s="97"/>
      <c r="AB48" s="97"/>
      <c r="AC48" s="97"/>
      <c r="AD48" s="97"/>
      <c r="AE48" s="97"/>
      <c r="AF48" s="97"/>
      <c r="AG48" s="97"/>
      <c r="AH48" s="97"/>
      <c r="AI48" s="97"/>
      <c r="AJ48" s="97"/>
      <c r="AK48" s="97"/>
      <c r="AL48" s="97"/>
    </row>
    <row r="49" spans="1:38" ht="25.5" x14ac:dyDescent="0.25">
      <c r="A49" s="182" t="str">
        <f t="shared" si="2"/>
        <v/>
      </c>
      <c r="B49" s="123" t="s">
        <v>411</v>
      </c>
      <c r="C49" s="191" t="s">
        <v>412</v>
      </c>
      <c r="D49" s="123" t="s">
        <v>1508</v>
      </c>
      <c r="E49" s="123" t="s">
        <v>1262</v>
      </c>
      <c r="F49" s="123" t="s">
        <v>1263</v>
      </c>
      <c r="G49" s="123" t="s">
        <v>1266</v>
      </c>
      <c r="H49" s="123" t="s">
        <v>1269</v>
      </c>
      <c r="I49" s="54"/>
      <c r="J49" s="190"/>
      <c r="K49" s="54"/>
      <c r="L49" s="54"/>
      <c r="M49" s="54"/>
      <c r="N49" s="54"/>
      <c r="O49" s="54"/>
      <c r="P49" s="183">
        <f t="shared" si="3"/>
        <v>0</v>
      </c>
      <c r="Q49" s="100" t="s">
        <v>1464</v>
      </c>
      <c r="R49" s="97"/>
      <c r="S49" s="97"/>
      <c r="T49" s="97"/>
      <c r="U49" s="97"/>
      <c r="V49" s="97"/>
      <c r="W49" s="97"/>
      <c r="X49" s="97"/>
      <c r="Y49" s="97"/>
      <c r="Z49" s="97"/>
      <c r="AA49" s="97"/>
      <c r="AB49" s="97"/>
      <c r="AC49" s="97"/>
      <c r="AD49" s="97"/>
      <c r="AE49" s="97"/>
      <c r="AF49" s="97"/>
      <c r="AG49" s="97"/>
      <c r="AH49" s="97"/>
      <c r="AI49" s="97"/>
      <c r="AJ49" s="97"/>
      <c r="AK49" s="97"/>
      <c r="AL49" s="97"/>
    </row>
    <row r="50" spans="1:38" ht="25.5" x14ac:dyDescent="0.25">
      <c r="A50" s="182" t="str">
        <f t="shared" si="2"/>
        <v/>
      </c>
      <c r="B50" s="123" t="s">
        <v>411</v>
      </c>
      <c r="C50" s="191" t="s">
        <v>413</v>
      </c>
      <c r="D50" s="123" t="s">
        <v>1508</v>
      </c>
      <c r="E50" s="123" t="s">
        <v>1262</v>
      </c>
      <c r="F50" s="123" t="s">
        <v>1263</v>
      </c>
      <c r="G50" s="123" t="s">
        <v>1266</v>
      </c>
      <c r="H50" s="123" t="s">
        <v>1267</v>
      </c>
      <c r="I50" s="54"/>
      <c r="J50" s="190"/>
      <c r="K50" s="54"/>
      <c r="L50" s="54"/>
      <c r="M50" s="54"/>
      <c r="N50" s="54"/>
      <c r="O50" s="54"/>
      <c r="P50" s="183">
        <f t="shared" si="3"/>
        <v>0</v>
      </c>
      <c r="Q50" s="100" t="s">
        <v>1464</v>
      </c>
      <c r="R50" s="97"/>
      <c r="S50" s="97"/>
      <c r="T50" s="97"/>
      <c r="U50" s="97"/>
      <c r="V50" s="97"/>
      <c r="W50" s="97"/>
      <c r="X50" s="97"/>
      <c r="Y50" s="97"/>
      <c r="Z50" s="97"/>
      <c r="AA50" s="97"/>
      <c r="AB50" s="97"/>
      <c r="AC50" s="97"/>
      <c r="AD50" s="97"/>
      <c r="AE50" s="97"/>
      <c r="AF50" s="97"/>
      <c r="AG50" s="97"/>
      <c r="AH50" s="97"/>
      <c r="AI50" s="97"/>
      <c r="AJ50" s="97"/>
      <c r="AK50" s="97"/>
      <c r="AL50" s="97"/>
    </row>
    <row r="51" spans="1:38" ht="26.25" customHeight="1" x14ac:dyDescent="0.25">
      <c r="A51" s="182" t="str">
        <f>IF(AND(L51="Sim",OR(J51="Acreditado",J51="Solicitado",J51="Suspenso"),I51&lt;&gt;""),P50+1,"")</f>
        <v/>
      </c>
      <c r="B51" s="123" t="s">
        <v>411</v>
      </c>
      <c r="C51" s="191" t="s">
        <v>414</v>
      </c>
      <c r="D51" s="123" t="s">
        <v>1508</v>
      </c>
      <c r="E51" s="123" t="s">
        <v>1262</v>
      </c>
      <c r="F51" s="123" t="s">
        <v>1263</v>
      </c>
      <c r="G51" s="123" t="s">
        <v>1266</v>
      </c>
      <c r="H51" s="123" t="s">
        <v>1274</v>
      </c>
      <c r="I51" s="54"/>
      <c r="J51" s="190"/>
      <c r="K51" s="54"/>
      <c r="L51" s="54"/>
      <c r="M51" s="54"/>
      <c r="N51" s="54"/>
      <c r="O51" s="54"/>
      <c r="P51" s="183">
        <f>IF(AND(L51="Sim",OR(J51="Acreditado",J51="Solicitado",J51="Suspenso"),I51&lt;&gt;""),1+P50,P50)</f>
        <v>0</v>
      </c>
      <c r="Q51" s="100" t="s">
        <v>1464</v>
      </c>
      <c r="R51" s="97"/>
      <c r="S51" s="97"/>
      <c r="T51" s="97"/>
      <c r="U51" s="97"/>
      <c r="V51" s="97"/>
      <c r="W51" s="97"/>
      <c r="X51" s="97"/>
      <c r="Y51" s="97"/>
      <c r="Z51" s="97"/>
      <c r="AA51" s="97"/>
      <c r="AB51" s="97"/>
      <c r="AC51" s="97"/>
      <c r="AD51" s="97"/>
      <c r="AE51" s="97"/>
      <c r="AF51" s="97"/>
      <c r="AG51" s="97"/>
      <c r="AH51" s="97"/>
      <c r="AI51" s="97"/>
      <c r="AJ51" s="97"/>
      <c r="AK51" s="97"/>
      <c r="AL51" s="97"/>
    </row>
    <row r="52" spans="1:38" ht="26.25" customHeight="1" x14ac:dyDescent="0.25">
      <c r="A52" s="182" t="str">
        <f t="shared" si="2"/>
        <v/>
      </c>
      <c r="B52" s="123" t="s">
        <v>411</v>
      </c>
      <c r="C52" s="191" t="s">
        <v>1561</v>
      </c>
      <c r="D52" s="123" t="s">
        <v>1562</v>
      </c>
      <c r="E52" s="123" t="s">
        <v>1262</v>
      </c>
      <c r="F52" s="123" t="s">
        <v>1263</v>
      </c>
      <c r="G52" s="123" t="s">
        <v>1266</v>
      </c>
      <c r="H52" s="123" t="s">
        <v>1269</v>
      </c>
      <c r="I52" s="54"/>
      <c r="J52" s="190"/>
      <c r="K52" s="54"/>
      <c r="L52" s="54"/>
      <c r="M52" s="54"/>
      <c r="N52" s="54"/>
      <c r="O52" s="54"/>
      <c r="P52" s="183">
        <f t="shared" ref="P52:P53" si="4">IF(AND(L52="Sim",OR(J52="Acreditado",J52="Solicitado",J52="Suspenso"),I52&lt;&gt;""),1+P51,P51)</f>
        <v>0</v>
      </c>
      <c r="Q52" s="100" t="s">
        <v>1464</v>
      </c>
      <c r="R52" s="97"/>
      <c r="S52" s="97"/>
      <c r="T52" s="97"/>
      <c r="U52" s="97"/>
      <c r="V52" s="97"/>
      <c r="W52" s="97"/>
      <c r="X52" s="97"/>
      <c r="Y52" s="97"/>
      <c r="Z52" s="97"/>
      <c r="AA52" s="97"/>
      <c r="AB52" s="97"/>
      <c r="AC52" s="97"/>
      <c r="AD52" s="97"/>
      <c r="AE52" s="97"/>
      <c r="AF52" s="97"/>
      <c r="AG52" s="97"/>
      <c r="AH52" s="97"/>
      <c r="AI52" s="97"/>
      <c r="AJ52" s="97"/>
      <c r="AK52" s="97"/>
      <c r="AL52" s="97"/>
    </row>
    <row r="53" spans="1:38" ht="26.25" customHeight="1" x14ac:dyDescent="0.25">
      <c r="A53" s="182" t="str">
        <f t="shared" si="2"/>
        <v/>
      </c>
      <c r="B53" s="123" t="s">
        <v>411</v>
      </c>
      <c r="C53" s="191" t="s">
        <v>1563</v>
      </c>
      <c r="D53" s="123" t="s">
        <v>1562</v>
      </c>
      <c r="E53" s="123" t="s">
        <v>1262</v>
      </c>
      <c r="F53" s="123" t="s">
        <v>1263</v>
      </c>
      <c r="G53" s="123" t="s">
        <v>1266</v>
      </c>
      <c r="H53" s="123" t="s">
        <v>1267</v>
      </c>
      <c r="I53" s="54"/>
      <c r="J53" s="190"/>
      <c r="K53" s="54"/>
      <c r="L53" s="54"/>
      <c r="M53" s="54"/>
      <c r="N53" s="54"/>
      <c r="O53" s="54"/>
      <c r="P53" s="183">
        <f t="shared" si="4"/>
        <v>0</v>
      </c>
      <c r="Q53" s="100" t="s">
        <v>1464</v>
      </c>
      <c r="R53" s="97"/>
      <c r="S53" s="97"/>
      <c r="T53" s="97"/>
      <c r="U53" s="97"/>
      <c r="V53" s="97"/>
      <c r="W53" s="97"/>
      <c r="X53" s="97"/>
      <c r="Y53" s="97"/>
      <c r="Z53" s="97"/>
      <c r="AA53" s="97"/>
      <c r="AB53" s="97"/>
      <c r="AC53" s="97"/>
      <c r="AD53" s="97"/>
      <c r="AE53" s="97"/>
      <c r="AF53" s="97"/>
      <c r="AG53" s="97"/>
      <c r="AH53" s="97"/>
      <c r="AI53" s="97"/>
      <c r="AJ53" s="97"/>
      <c r="AK53" s="97"/>
      <c r="AL53" s="97"/>
    </row>
    <row r="54" spans="1:38" ht="26.25" customHeight="1" x14ac:dyDescent="0.25">
      <c r="A54" s="182" t="str">
        <f>IF(AND(L54="Sim",OR(J54="Acreditado",J54="Solicitado",J54="Suspenso"),I54&lt;&gt;""),P53+1,"")</f>
        <v/>
      </c>
      <c r="B54" s="123" t="s">
        <v>411</v>
      </c>
      <c r="C54" s="191" t="s">
        <v>1564</v>
      </c>
      <c r="D54" s="123" t="s">
        <v>1562</v>
      </c>
      <c r="E54" s="123" t="s">
        <v>1262</v>
      </c>
      <c r="F54" s="123" t="s">
        <v>1263</v>
      </c>
      <c r="G54" s="123" t="s">
        <v>1266</v>
      </c>
      <c r="H54" s="123" t="s">
        <v>1274</v>
      </c>
      <c r="I54" s="54"/>
      <c r="J54" s="190"/>
      <c r="K54" s="54"/>
      <c r="L54" s="54"/>
      <c r="M54" s="54"/>
      <c r="N54" s="54"/>
      <c r="O54" s="54"/>
      <c r="P54" s="183">
        <f>IF(AND(L54="Sim",OR(J54="Acreditado",J54="Solicitado",J54="Suspenso"),I54&lt;&gt;""),1+P53,P53)</f>
        <v>0</v>
      </c>
      <c r="Q54" s="100" t="s">
        <v>1464</v>
      </c>
      <c r="R54" s="97"/>
      <c r="S54" s="97"/>
      <c r="T54" s="97"/>
      <c r="U54" s="97"/>
      <c r="V54" s="97"/>
      <c r="W54" s="97"/>
      <c r="X54" s="97"/>
      <c r="Y54" s="97"/>
      <c r="Z54" s="97"/>
      <c r="AA54" s="97"/>
      <c r="AB54" s="97"/>
      <c r="AC54" s="97"/>
      <c r="AD54" s="97"/>
      <c r="AE54" s="97"/>
      <c r="AF54" s="97"/>
      <c r="AG54" s="97"/>
      <c r="AH54" s="97"/>
      <c r="AI54" s="97"/>
      <c r="AJ54" s="97"/>
      <c r="AK54" s="97"/>
      <c r="AL54" s="97"/>
    </row>
    <row r="55" spans="1:38" ht="16.5" customHeight="1" collapsed="1" x14ac:dyDescent="0.25">
      <c r="A55" s="182" t="str">
        <f>IF(AND(L55="Sim",OR(J55="Acreditado",J55="Solicitado",J55="Suspenso"),I55&lt;&gt;""),P51+1,"")</f>
        <v/>
      </c>
      <c r="B55" s="184" t="s">
        <v>415</v>
      </c>
      <c r="C55" s="185"/>
      <c r="D55" s="185"/>
      <c r="E55" s="185"/>
      <c r="F55" s="185"/>
      <c r="G55" s="185"/>
      <c r="H55" s="185"/>
      <c r="I55" s="185"/>
      <c r="J55" s="185"/>
      <c r="K55" s="185"/>
      <c r="L55" s="186"/>
      <c r="M55" s="186"/>
      <c r="N55" s="186"/>
      <c r="O55" s="187"/>
      <c r="P55" s="183">
        <f>IF(AND(L55="Sim",OR(J55="Acreditado",J55="Solicitado",J55="Suspenso"),I55&lt;&gt;""),1+P51,P51)</f>
        <v>0</v>
      </c>
      <c r="Q55" s="98"/>
      <c r="R55" s="97"/>
      <c r="S55" s="97"/>
      <c r="T55" s="97"/>
      <c r="U55" s="97"/>
      <c r="V55" s="97"/>
      <c r="W55" s="97"/>
      <c r="X55" s="97"/>
      <c r="Y55" s="97"/>
      <c r="Z55" s="97"/>
      <c r="AA55" s="97"/>
      <c r="AB55" s="97"/>
      <c r="AC55" s="97"/>
      <c r="AD55" s="97"/>
      <c r="AE55" s="97"/>
      <c r="AF55" s="97"/>
      <c r="AG55" s="97"/>
      <c r="AH55" s="97"/>
      <c r="AI55" s="97"/>
      <c r="AJ55" s="97"/>
      <c r="AK55" s="97"/>
      <c r="AL55" s="97"/>
    </row>
    <row r="56" spans="1:38" ht="51" x14ac:dyDescent="0.25">
      <c r="A56" s="182" t="str">
        <f t="shared" si="2"/>
        <v/>
      </c>
      <c r="B56" s="123" t="s">
        <v>416</v>
      </c>
      <c r="C56" s="191" t="s">
        <v>1514</v>
      </c>
      <c r="D56" s="123" t="s">
        <v>1616</v>
      </c>
      <c r="E56" s="123" t="s">
        <v>1262</v>
      </c>
      <c r="F56" s="123" t="s">
        <v>1263</v>
      </c>
      <c r="G56" s="123" t="s">
        <v>1266</v>
      </c>
      <c r="H56" s="123" t="s">
        <v>1278</v>
      </c>
      <c r="I56" s="54"/>
      <c r="J56" s="190"/>
      <c r="K56" s="54"/>
      <c r="L56" s="54"/>
      <c r="M56" s="54"/>
      <c r="N56" s="54"/>
      <c r="O56" s="54"/>
      <c r="P56" s="183">
        <f t="shared" si="3"/>
        <v>0</v>
      </c>
      <c r="Q56" s="100" t="s">
        <v>1465</v>
      </c>
      <c r="R56" s="97"/>
      <c r="S56" s="97"/>
      <c r="T56" s="97"/>
      <c r="U56" s="97"/>
      <c r="V56" s="97"/>
      <c r="W56" s="97"/>
      <c r="X56" s="97"/>
      <c r="Y56" s="97"/>
      <c r="Z56" s="97"/>
      <c r="AA56" s="97"/>
      <c r="AB56" s="97"/>
      <c r="AC56" s="97"/>
      <c r="AD56" s="97"/>
      <c r="AE56" s="97"/>
      <c r="AF56" s="97"/>
      <c r="AG56" s="97"/>
      <c r="AH56" s="97"/>
      <c r="AI56" s="97"/>
      <c r="AJ56" s="97"/>
      <c r="AK56" s="97"/>
      <c r="AL56" s="97"/>
    </row>
    <row r="57" spans="1:38" ht="51" x14ac:dyDescent="0.25">
      <c r="A57" s="182" t="str">
        <f t="shared" si="2"/>
        <v/>
      </c>
      <c r="B57" s="123" t="s">
        <v>416</v>
      </c>
      <c r="C57" s="191" t="s">
        <v>1515</v>
      </c>
      <c r="D57" s="123" t="s">
        <v>1616</v>
      </c>
      <c r="E57" s="123" t="s">
        <v>1262</v>
      </c>
      <c r="F57" s="123" t="s">
        <v>1263</v>
      </c>
      <c r="G57" s="123" t="s">
        <v>1266</v>
      </c>
      <c r="H57" s="123" t="s">
        <v>1277</v>
      </c>
      <c r="I57" s="54"/>
      <c r="J57" s="190"/>
      <c r="K57" s="54"/>
      <c r="L57" s="54"/>
      <c r="M57" s="54"/>
      <c r="N57" s="54"/>
      <c r="O57" s="54"/>
      <c r="P57" s="183">
        <f t="shared" si="3"/>
        <v>0</v>
      </c>
      <c r="Q57" s="100" t="s">
        <v>1465</v>
      </c>
      <c r="R57" s="97"/>
      <c r="S57" s="97"/>
      <c r="T57" s="97"/>
      <c r="U57" s="97"/>
      <c r="V57" s="97"/>
      <c r="W57" s="97"/>
      <c r="X57" s="97"/>
      <c r="Y57" s="97"/>
      <c r="Z57" s="97"/>
      <c r="AA57" s="97"/>
      <c r="AB57" s="97"/>
      <c r="AC57" s="97"/>
      <c r="AD57" s="97"/>
      <c r="AE57" s="97"/>
      <c r="AF57" s="97"/>
      <c r="AG57" s="97"/>
      <c r="AH57" s="97"/>
      <c r="AI57" s="97"/>
      <c r="AJ57" s="97"/>
      <c r="AK57" s="97"/>
      <c r="AL57" s="97"/>
    </row>
    <row r="58" spans="1:38" ht="51" x14ac:dyDescent="0.25">
      <c r="A58" s="182" t="str">
        <f t="shared" si="2"/>
        <v/>
      </c>
      <c r="B58" s="123" t="s">
        <v>416</v>
      </c>
      <c r="C58" s="191" t="s">
        <v>1516</v>
      </c>
      <c r="D58" s="123" t="s">
        <v>1616</v>
      </c>
      <c r="E58" s="123" t="s">
        <v>1262</v>
      </c>
      <c r="F58" s="123" t="s">
        <v>1263</v>
      </c>
      <c r="G58" s="123" t="s">
        <v>1266</v>
      </c>
      <c r="H58" s="192" t="s">
        <v>1279</v>
      </c>
      <c r="I58" s="54"/>
      <c r="J58" s="190"/>
      <c r="K58" s="54"/>
      <c r="L58" s="54"/>
      <c r="M58" s="54"/>
      <c r="N58" s="54"/>
      <c r="O58" s="54"/>
      <c r="P58" s="183">
        <f t="shared" si="3"/>
        <v>0</v>
      </c>
      <c r="Q58" s="100" t="s">
        <v>1465</v>
      </c>
      <c r="R58" s="97"/>
      <c r="S58" s="97"/>
      <c r="T58" s="97"/>
      <c r="U58" s="97"/>
      <c r="V58" s="97"/>
      <c r="W58" s="97"/>
      <c r="X58" s="97"/>
      <c r="Y58" s="97"/>
      <c r="Z58" s="97"/>
      <c r="AA58" s="97"/>
      <c r="AB58" s="97"/>
      <c r="AC58" s="97"/>
      <c r="AD58" s="97"/>
      <c r="AE58" s="97"/>
      <c r="AF58" s="97"/>
      <c r="AG58" s="97"/>
      <c r="AH58" s="97"/>
      <c r="AI58" s="97"/>
      <c r="AJ58" s="97"/>
      <c r="AK58" s="97"/>
      <c r="AL58" s="97"/>
    </row>
    <row r="59" spans="1:38" ht="38.25" x14ac:dyDescent="0.25">
      <c r="A59" s="182" t="str">
        <f t="shared" si="2"/>
        <v/>
      </c>
      <c r="B59" s="123" t="s">
        <v>416</v>
      </c>
      <c r="C59" s="191" t="s">
        <v>1517</v>
      </c>
      <c r="D59" s="123" t="s">
        <v>1616</v>
      </c>
      <c r="E59" s="123" t="s">
        <v>1262</v>
      </c>
      <c r="F59" s="123" t="s">
        <v>1263</v>
      </c>
      <c r="G59" s="123" t="s">
        <v>1265</v>
      </c>
      <c r="H59" s="123" t="s">
        <v>1280</v>
      </c>
      <c r="I59" s="54"/>
      <c r="J59" s="190"/>
      <c r="K59" s="54"/>
      <c r="L59" s="54"/>
      <c r="M59" s="54"/>
      <c r="N59" s="54"/>
      <c r="O59" s="54"/>
      <c r="P59" s="183">
        <f t="shared" si="3"/>
        <v>0</v>
      </c>
      <c r="Q59" s="100" t="s">
        <v>1465</v>
      </c>
      <c r="R59" s="97"/>
      <c r="S59" s="97"/>
      <c r="T59" s="97"/>
      <c r="U59" s="97"/>
      <c r="V59" s="97"/>
      <c r="W59" s="97"/>
      <c r="X59" s="97"/>
      <c r="Y59" s="97"/>
      <c r="Z59" s="97"/>
      <c r="AA59" s="97"/>
      <c r="AB59" s="97"/>
      <c r="AC59" s="97"/>
      <c r="AD59" s="97"/>
      <c r="AE59" s="97"/>
      <c r="AF59" s="97"/>
      <c r="AG59" s="97"/>
      <c r="AH59" s="97"/>
      <c r="AI59" s="97"/>
      <c r="AJ59" s="97"/>
      <c r="AK59" s="97"/>
      <c r="AL59" s="97"/>
    </row>
    <row r="60" spans="1:38" ht="38.25" x14ac:dyDescent="0.25">
      <c r="A60" s="182" t="str">
        <f t="shared" si="2"/>
        <v/>
      </c>
      <c r="B60" s="123" t="s">
        <v>416</v>
      </c>
      <c r="C60" s="191" t="s">
        <v>1518</v>
      </c>
      <c r="D60" s="123" t="s">
        <v>1617</v>
      </c>
      <c r="E60" s="123" t="s">
        <v>1262</v>
      </c>
      <c r="F60" s="123" t="s">
        <v>1263</v>
      </c>
      <c r="G60" s="123" t="s">
        <v>1266</v>
      </c>
      <c r="H60" s="123" t="s">
        <v>1281</v>
      </c>
      <c r="I60" s="54"/>
      <c r="J60" s="190"/>
      <c r="K60" s="54"/>
      <c r="L60" s="54"/>
      <c r="M60" s="54"/>
      <c r="N60" s="54"/>
      <c r="O60" s="54"/>
      <c r="P60" s="183">
        <f t="shared" si="3"/>
        <v>0</v>
      </c>
      <c r="Q60" s="100" t="s">
        <v>1465</v>
      </c>
      <c r="R60" s="97"/>
      <c r="S60" s="97"/>
      <c r="T60" s="97"/>
      <c r="U60" s="97"/>
      <c r="V60" s="97"/>
      <c r="W60" s="97"/>
      <c r="X60" s="97"/>
      <c r="Y60" s="97"/>
      <c r="Z60" s="97"/>
      <c r="AA60" s="97"/>
      <c r="AB60" s="97"/>
      <c r="AC60" s="97"/>
      <c r="AD60" s="97"/>
      <c r="AE60" s="97"/>
      <c r="AF60" s="97"/>
      <c r="AG60" s="97"/>
      <c r="AH60" s="97"/>
      <c r="AI60" s="97"/>
      <c r="AJ60" s="97"/>
      <c r="AK60" s="97"/>
      <c r="AL60" s="97"/>
    </row>
    <row r="61" spans="1:38" ht="51" x14ac:dyDescent="0.25">
      <c r="A61" s="182" t="str">
        <f t="shared" si="2"/>
        <v/>
      </c>
      <c r="B61" s="123" t="s">
        <v>416</v>
      </c>
      <c r="C61" s="191" t="s">
        <v>1519</v>
      </c>
      <c r="D61" s="123" t="s">
        <v>1617</v>
      </c>
      <c r="E61" s="123" t="s">
        <v>1262</v>
      </c>
      <c r="F61" s="123" t="s">
        <v>1263</v>
      </c>
      <c r="G61" s="123" t="s">
        <v>1266</v>
      </c>
      <c r="H61" s="123" t="s">
        <v>1283</v>
      </c>
      <c r="I61" s="54"/>
      <c r="J61" s="190"/>
      <c r="K61" s="54"/>
      <c r="L61" s="54"/>
      <c r="M61" s="54"/>
      <c r="N61" s="54"/>
      <c r="O61" s="54"/>
      <c r="P61" s="183">
        <f t="shared" si="3"/>
        <v>0</v>
      </c>
      <c r="Q61" s="100" t="s">
        <v>1465</v>
      </c>
      <c r="R61" s="97"/>
      <c r="S61" s="97"/>
      <c r="T61" s="97"/>
      <c r="U61" s="97"/>
      <c r="V61" s="97"/>
      <c r="W61" s="97"/>
      <c r="X61" s="97"/>
      <c r="Y61" s="97"/>
      <c r="Z61" s="97"/>
      <c r="AA61" s="97"/>
      <c r="AB61" s="97"/>
      <c r="AC61" s="97"/>
      <c r="AD61" s="97"/>
      <c r="AE61" s="97"/>
      <c r="AF61" s="97"/>
      <c r="AG61" s="97"/>
      <c r="AH61" s="97"/>
      <c r="AI61" s="97"/>
      <c r="AJ61" s="97"/>
      <c r="AK61" s="97"/>
      <c r="AL61" s="97"/>
    </row>
    <row r="62" spans="1:38" ht="38.25" x14ac:dyDescent="0.25">
      <c r="A62" s="182" t="str">
        <f t="shared" si="2"/>
        <v/>
      </c>
      <c r="B62" s="123" t="s">
        <v>416</v>
      </c>
      <c r="C62" s="191" t="s">
        <v>1520</v>
      </c>
      <c r="D62" s="123" t="s">
        <v>1616</v>
      </c>
      <c r="E62" s="123" t="s">
        <v>1262</v>
      </c>
      <c r="F62" s="123" t="s">
        <v>1263</v>
      </c>
      <c r="G62" s="123" t="s">
        <v>1265</v>
      </c>
      <c r="H62" s="192" t="s">
        <v>1279</v>
      </c>
      <c r="I62" s="54"/>
      <c r="J62" s="190"/>
      <c r="K62" s="54"/>
      <c r="L62" s="54"/>
      <c r="M62" s="54"/>
      <c r="N62" s="54"/>
      <c r="O62" s="54"/>
      <c r="P62" s="183">
        <f t="shared" si="3"/>
        <v>0</v>
      </c>
      <c r="Q62" s="100" t="s">
        <v>1465</v>
      </c>
      <c r="R62" s="97"/>
      <c r="S62" s="97"/>
      <c r="T62" s="97"/>
      <c r="U62" s="97"/>
      <c r="V62" s="97"/>
      <c r="W62" s="97"/>
      <c r="X62" s="97"/>
      <c r="Y62" s="97"/>
      <c r="Z62" s="97"/>
      <c r="AA62" s="97"/>
      <c r="AB62" s="97"/>
      <c r="AC62" s="97"/>
      <c r="AD62" s="97"/>
      <c r="AE62" s="97"/>
      <c r="AF62" s="97"/>
      <c r="AG62" s="97"/>
      <c r="AH62" s="97"/>
      <c r="AI62" s="97"/>
      <c r="AJ62" s="97"/>
      <c r="AK62" s="97"/>
      <c r="AL62" s="97"/>
    </row>
    <row r="63" spans="1:38" ht="38.25" x14ac:dyDescent="0.25">
      <c r="A63" s="182" t="str">
        <f t="shared" si="2"/>
        <v/>
      </c>
      <c r="B63" s="123" t="s">
        <v>416</v>
      </c>
      <c r="C63" s="191" t="s">
        <v>1521</v>
      </c>
      <c r="D63" s="123" t="s">
        <v>1617</v>
      </c>
      <c r="E63" s="123" t="s">
        <v>1262</v>
      </c>
      <c r="F63" s="123" t="s">
        <v>1263</v>
      </c>
      <c r="G63" s="123" t="s">
        <v>1266</v>
      </c>
      <c r="H63" s="192" t="s">
        <v>1279</v>
      </c>
      <c r="I63" s="54"/>
      <c r="J63" s="190"/>
      <c r="K63" s="54"/>
      <c r="L63" s="54"/>
      <c r="M63" s="54"/>
      <c r="N63" s="54"/>
      <c r="O63" s="54"/>
      <c r="P63" s="183">
        <f t="shared" si="3"/>
        <v>0</v>
      </c>
      <c r="Q63" s="100" t="s">
        <v>1465</v>
      </c>
      <c r="R63" s="97"/>
      <c r="S63" s="97"/>
      <c r="T63" s="97"/>
      <c r="U63" s="97"/>
      <c r="V63" s="97"/>
      <c r="W63" s="97"/>
      <c r="X63" s="97"/>
      <c r="Y63" s="97"/>
      <c r="Z63" s="97"/>
      <c r="AA63" s="97"/>
      <c r="AB63" s="97"/>
      <c r="AC63" s="97"/>
      <c r="AD63" s="97"/>
      <c r="AE63" s="97"/>
      <c r="AF63" s="97"/>
      <c r="AG63" s="97"/>
      <c r="AH63" s="97"/>
      <c r="AI63" s="97"/>
      <c r="AJ63" s="97"/>
      <c r="AK63" s="97"/>
      <c r="AL63" s="97"/>
    </row>
    <row r="64" spans="1:38" ht="38.25" x14ac:dyDescent="0.25">
      <c r="A64" s="182" t="str">
        <f t="shared" si="2"/>
        <v/>
      </c>
      <c r="B64" s="123" t="s">
        <v>416</v>
      </c>
      <c r="C64" s="191" t="s">
        <v>1522</v>
      </c>
      <c r="D64" s="123" t="s">
        <v>1616</v>
      </c>
      <c r="E64" s="123" t="s">
        <v>1262</v>
      </c>
      <c r="F64" s="123" t="s">
        <v>1263</v>
      </c>
      <c r="G64" s="123" t="s">
        <v>1265</v>
      </c>
      <c r="H64" s="123" t="s">
        <v>1278</v>
      </c>
      <c r="I64" s="54"/>
      <c r="J64" s="190"/>
      <c r="K64" s="54"/>
      <c r="L64" s="54"/>
      <c r="M64" s="54"/>
      <c r="N64" s="54"/>
      <c r="O64" s="54"/>
      <c r="P64" s="183">
        <f t="shared" si="3"/>
        <v>0</v>
      </c>
      <c r="Q64" s="100" t="s">
        <v>1465</v>
      </c>
      <c r="R64" s="97"/>
      <c r="S64" s="97"/>
      <c r="T64" s="97"/>
      <c r="U64" s="97"/>
      <c r="V64" s="97"/>
      <c r="W64" s="97"/>
      <c r="X64" s="97"/>
      <c r="Y64" s="97"/>
      <c r="Z64" s="97"/>
      <c r="AA64" s="97"/>
      <c r="AB64" s="97"/>
      <c r="AC64" s="97"/>
      <c r="AD64" s="97"/>
      <c r="AE64" s="97"/>
      <c r="AF64" s="97"/>
      <c r="AG64" s="97"/>
      <c r="AH64" s="97"/>
      <c r="AI64" s="97"/>
      <c r="AJ64" s="97"/>
      <c r="AK64" s="97"/>
      <c r="AL64" s="97"/>
    </row>
    <row r="65" spans="1:38" ht="38.25" x14ac:dyDescent="0.25">
      <c r="A65" s="182" t="str">
        <f t="shared" si="2"/>
        <v/>
      </c>
      <c r="B65" s="123" t="s">
        <v>416</v>
      </c>
      <c r="C65" s="191" t="s">
        <v>1523</v>
      </c>
      <c r="D65" s="123" t="s">
        <v>1617</v>
      </c>
      <c r="E65" s="123" t="s">
        <v>1262</v>
      </c>
      <c r="F65" s="123" t="s">
        <v>1263</v>
      </c>
      <c r="G65" s="123" t="s">
        <v>1266</v>
      </c>
      <c r="H65" s="123" t="s">
        <v>1278</v>
      </c>
      <c r="I65" s="54"/>
      <c r="J65" s="190"/>
      <c r="K65" s="54"/>
      <c r="L65" s="54"/>
      <c r="M65" s="54"/>
      <c r="N65" s="54"/>
      <c r="O65" s="54"/>
      <c r="P65" s="183">
        <f t="shared" si="3"/>
        <v>0</v>
      </c>
      <c r="Q65" s="100" t="s">
        <v>1465</v>
      </c>
      <c r="R65" s="97"/>
      <c r="S65" s="97"/>
      <c r="T65" s="97"/>
      <c r="U65" s="97"/>
      <c r="V65" s="97"/>
      <c r="W65" s="97"/>
      <c r="X65" s="97"/>
      <c r="Y65" s="97"/>
      <c r="Z65" s="97"/>
      <c r="AA65" s="97"/>
      <c r="AB65" s="97"/>
      <c r="AC65" s="97"/>
      <c r="AD65" s="97"/>
      <c r="AE65" s="97"/>
      <c r="AF65" s="97"/>
      <c r="AG65" s="97"/>
      <c r="AH65" s="97"/>
      <c r="AI65" s="97"/>
      <c r="AJ65" s="97"/>
      <c r="AK65" s="97"/>
      <c r="AL65" s="97"/>
    </row>
    <row r="66" spans="1:38" ht="51" x14ac:dyDescent="0.25">
      <c r="A66" s="182" t="str">
        <f t="shared" si="2"/>
        <v/>
      </c>
      <c r="B66" s="123" t="s">
        <v>416</v>
      </c>
      <c r="C66" s="191" t="s">
        <v>1524</v>
      </c>
      <c r="D66" s="123" t="s">
        <v>1616</v>
      </c>
      <c r="E66" s="123" t="s">
        <v>1262</v>
      </c>
      <c r="F66" s="123" t="s">
        <v>1263</v>
      </c>
      <c r="G66" s="123" t="s">
        <v>1265</v>
      </c>
      <c r="H66" s="123" t="s">
        <v>1277</v>
      </c>
      <c r="I66" s="54"/>
      <c r="J66" s="190"/>
      <c r="K66" s="54"/>
      <c r="L66" s="54"/>
      <c r="M66" s="54"/>
      <c r="N66" s="54"/>
      <c r="O66" s="54"/>
      <c r="P66" s="183">
        <f t="shared" si="3"/>
        <v>0</v>
      </c>
      <c r="Q66" s="100" t="s">
        <v>1465</v>
      </c>
      <c r="R66" s="97"/>
      <c r="S66" s="97"/>
      <c r="T66" s="97"/>
      <c r="U66" s="97"/>
      <c r="V66" s="97"/>
      <c r="W66" s="97"/>
      <c r="X66" s="97"/>
      <c r="Y66" s="97"/>
      <c r="Z66" s="97"/>
      <c r="AA66" s="97"/>
      <c r="AB66" s="97"/>
      <c r="AC66" s="97"/>
      <c r="AD66" s="97"/>
      <c r="AE66" s="97"/>
      <c r="AF66" s="97"/>
      <c r="AG66" s="97"/>
      <c r="AH66" s="97"/>
      <c r="AI66" s="97"/>
      <c r="AJ66" s="97"/>
      <c r="AK66" s="97"/>
      <c r="AL66" s="97"/>
    </row>
    <row r="67" spans="1:38" ht="89.25" x14ac:dyDescent="0.25">
      <c r="A67" s="182" t="str">
        <f t="shared" si="2"/>
        <v/>
      </c>
      <c r="B67" s="123" t="s">
        <v>416</v>
      </c>
      <c r="C67" s="191" t="s">
        <v>1546</v>
      </c>
      <c r="D67" s="123" t="s">
        <v>1617</v>
      </c>
      <c r="E67" s="123" t="s">
        <v>1262</v>
      </c>
      <c r="F67" s="123" t="s">
        <v>1263</v>
      </c>
      <c r="G67" s="123" t="s">
        <v>1266</v>
      </c>
      <c r="H67" s="123" t="s">
        <v>1277</v>
      </c>
      <c r="I67" s="54"/>
      <c r="J67" s="190"/>
      <c r="K67" s="54"/>
      <c r="L67" s="54"/>
      <c r="M67" s="54"/>
      <c r="N67" s="54"/>
      <c r="O67" s="54"/>
      <c r="P67" s="183">
        <f t="shared" si="3"/>
        <v>0</v>
      </c>
      <c r="Q67" s="100" t="s">
        <v>1465</v>
      </c>
      <c r="R67" s="97"/>
      <c r="S67" s="97"/>
      <c r="T67" s="97"/>
      <c r="U67" s="97"/>
      <c r="V67" s="97"/>
      <c r="W67" s="97"/>
      <c r="X67" s="97"/>
      <c r="Y67" s="97"/>
      <c r="Z67" s="97"/>
      <c r="AA67" s="97"/>
      <c r="AB67" s="97"/>
      <c r="AC67" s="97"/>
      <c r="AD67" s="97"/>
      <c r="AE67" s="97"/>
      <c r="AF67" s="97"/>
      <c r="AG67" s="97"/>
      <c r="AH67" s="97"/>
      <c r="AI67" s="97"/>
      <c r="AJ67" s="97"/>
      <c r="AK67" s="97"/>
      <c r="AL67" s="97"/>
    </row>
    <row r="68" spans="1:38" ht="51" x14ac:dyDescent="0.25">
      <c r="A68" s="182" t="str">
        <f t="shared" si="2"/>
        <v/>
      </c>
      <c r="B68" s="123" t="s">
        <v>416</v>
      </c>
      <c r="C68" s="191" t="s">
        <v>1525</v>
      </c>
      <c r="D68" s="123" t="s">
        <v>1617</v>
      </c>
      <c r="E68" s="123" t="s">
        <v>1262</v>
      </c>
      <c r="F68" s="123" t="s">
        <v>1263</v>
      </c>
      <c r="G68" s="123" t="s">
        <v>1266</v>
      </c>
      <c r="H68" s="123" t="s">
        <v>1277</v>
      </c>
      <c r="I68" s="54"/>
      <c r="J68" s="190"/>
      <c r="K68" s="54"/>
      <c r="L68" s="54"/>
      <c r="M68" s="54"/>
      <c r="N68" s="54"/>
      <c r="O68" s="54"/>
      <c r="P68" s="183">
        <f t="shared" si="3"/>
        <v>0</v>
      </c>
      <c r="Q68" s="100" t="s">
        <v>1465</v>
      </c>
      <c r="R68" s="97"/>
      <c r="S68" s="97"/>
      <c r="T68" s="97"/>
      <c r="U68" s="97"/>
      <c r="V68" s="97"/>
      <c r="W68" s="97"/>
      <c r="X68" s="97"/>
      <c r="Y68" s="97"/>
      <c r="Z68" s="97"/>
      <c r="AA68" s="97"/>
      <c r="AB68" s="97"/>
      <c r="AC68" s="97"/>
      <c r="AD68" s="97"/>
      <c r="AE68" s="97"/>
      <c r="AF68" s="97"/>
      <c r="AG68" s="97"/>
      <c r="AH68" s="97"/>
      <c r="AI68" s="97"/>
      <c r="AJ68" s="97"/>
      <c r="AK68" s="97"/>
      <c r="AL68" s="97"/>
    </row>
    <row r="69" spans="1:38" ht="51" x14ac:dyDescent="0.25">
      <c r="A69" s="182" t="str">
        <f t="shared" si="2"/>
        <v/>
      </c>
      <c r="B69" s="123" t="s">
        <v>416</v>
      </c>
      <c r="C69" s="191" t="s">
        <v>1526</v>
      </c>
      <c r="D69" s="123" t="s">
        <v>1617</v>
      </c>
      <c r="E69" s="123" t="s">
        <v>1262</v>
      </c>
      <c r="F69" s="123" t="s">
        <v>1263</v>
      </c>
      <c r="G69" s="123" t="s">
        <v>1266</v>
      </c>
      <c r="H69" s="123" t="s">
        <v>1366</v>
      </c>
      <c r="I69" s="54"/>
      <c r="J69" s="190"/>
      <c r="K69" s="54"/>
      <c r="L69" s="54"/>
      <c r="M69" s="54"/>
      <c r="N69" s="54"/>
      <c r="O69" s="54"/>
      <c r="P69" s="183">
        <f t="shared" si="3"/>
        <v>0</v>
      </c>
      <c r="Q69" s="100" t="s">
        <v>1465</v>
      </c>
      <c r="R69" s="97"/>
      <c r="S69" s="97"/>
      <c r="T69" s="97"/>
      <c r="U69" s="97"/>
      <c r="V69" s="97"/>
      <c r="W69" s="97"/>
      <c r="X69" s="97"/>
      <c r="Y69" s="97"/>
      <c r="Z69" s="97"/>
      <c r="AA69" s="97"/>
      <c r="AB69" s="97"/>
      <c r="AC69" s="97"/>
      <c r="AD69" s="97"/>
      <c r="AE69" s="97"/>
      <c r="AF69" s="97"/>
      <c r="AG69" s="97"/>
      <c r="AH69" s="97"/>
      <c r="AI69" s="97"/>
      <c r="AJ69" s="97"/>
      <c r="AK69" s="97"/>
      <c r="AL69" s="97"/>
    </row>
    <row r="70" spans="1:38" ht="51" x14ac:dyDescent="0.25">
      <c r="A70" s="182" t="str">
        <f t="shared" si="2"/>
        <v/>
      </c>
      <c r="B70" s="123" t="s">
        <v>416</v>
      </c>
      <c r="C70" s="191" t="s">
        <v>1527</v>
      </c>
      <c r="D70" s="123" t="s">
        <v>1617</v>
      </c>
      <c r="E70" s="123" t="s">
        <v>1262</v>
      </c>
      <c r="F70" s="123" t="s">
        <v>1263</v>
      </c>
      <c r="G70" s="123" t="s">
        <v>1266</v>
      </c>
      <c r="H70" s="123" t="s">
        <v>1366</v>
      </c>
      <c r="I70" s="54"/>
      <c r="J70" s="190"/>
      <c r="K70" s="54"/>
      <c r="L70" s="54"/>
      <c r="M70" s="54"/>
      <c r="N70" s="54"/>
      <c r="O70" s="54"/>
      <c r="P70" s="183">
        <f t="shared" si="3"/>
        <v>0</v>
      </c>
      <c r="Q70" s="100" t="s">
        <v>1465</v>
      </c>
      <c r="R70" s="97"/>
      <c r="S70" s="97"/>
      <c r="T70" s="97"/>
      <c r="U70" s="97"/>
      <c r="V70" s="97"/>
      <c r="W70" s="97"/>
      <c r="X70" s="97"/>
      <c r="Y70" s="97"/>
      <c r="Z70" s="97"/>
      <c r="AA70" s="97"/>
      <c r="AB70" s="97"/>
      <c r="AC70" s="97"/>
      <c r="AD70" s="97"/>
      <c r="AE70" s="97"/>
      <c r="AF70" s="97"/>
      <c r="AG70" s="97"/>
      <c r="AH70" s="97"/>
      <c r="AI70" s="97"/>
      <c r="AJ70" s="97"/>
      <c r="AK70" s="97"/>
      <c r="AL70" s="97"/>
    </row>
    <row r="71" spans="1:38" ht="51" x14ac:dyDescent="0.25">
      <c r="A71" s="182" t="str">
        <f t="shared" ref="A71:A103" si="5">IF(AND(L71="Sim",OR(J71="Acreditado",J71="Solicitado",J71="Suspenso"),I71&lt;&gt;""),P70+1,"")</f>
        <v/>
      </c>
      <c r="B71" s="123" t="s">
        <v>416</v>
      </c>
      <c r="C71" s="191" t="s">
        <v>1528</v>
      </c>
      <c r="D71" s="123" t="s">
        <v>1616</v>
      </c>
      <c r="E71" s="123" t="s">
        <v>1262</v>
      </c>
      <c r="F71" s="123" t="s">
        <v>1263</v>
      </c>
      <c r="G71" s="123" t="s">
        <v>1265</v>
      </c>
      <c r="H71" s="123" t="s">
        <v>1283</v>
      </c>
      <c r="I71" s="54"/>
      <c r="J71" s="190"/>
      <c r="K71" s="54"/>
      <c r="L71" s="54"/>
      <c r="M71" s="54"/>
      <c r="N71" s="54"/>
      <c r="O71" s="54"/>
      <c r="P71" s="183">
        <f t="shared" si="3"/>
        <v>0</v>
      </c>
      <c r="Q71" s="100" t="s">
        <v>1465</v>
      </c>
      <c r="R71" s="97"/>
      <c r="S71" s="97"/>
      <c r="T71" s="97"/>
      <c r="U71" s="97"/>
      <c r="V71" s="97"/>
      <c r="W71" s="97"/>
      <c r="X71" s="97"/>
      <c r="Y71" s="97"/>
      <c r="Z71" s="97"/>
      <c r="AA71" s="97"/>
      <c r="AB71" s="97"/>
      <c r="AC71" s="97"/>
      <c r="AD71" s="97"/>
      <c r="AE71" s="97"/>
      <c r="AF71" s="97"/>
      <c r="AG71" s="97"/>
      <c r="AH71" s="97"/>
      <c r="AI71" s="97"/>
      <c r="AJ71" s="97"/>
      <c r="AK71" s="97"/>
      <c r="AL71" s="97"/>
    </row>
    <row r="72" spans="1:38" ht="51" x14ac:dyDescent="0.25">
      <c r="A72" s="182" t="str">
        <f t="shared" si="5"/>
        <v/>
      </c>
      <c r="B72" s="123" t="s">
        <v>416</v>
      </c>
      <c r="C72" s="191" t="s">
        <v>1529</v>
      </c>
      <c r="D72" s="123" t="s">
        <v>1616</v>
      </c>
      <c r="E72" s="123" t="s">
        <v>1262</v>
      </c>
      <c r="F72" s="123" t="s">
        <v>1263</v>
      </c>
      <c r="G72" s="123" t="s">
        <v>1266</v>
      </c>
      <c r="H72" s="123" t="s">
        <v>1283</v>
      </c>
      <c r="I72" s="54"/>
      <c r="J72" s="190"/>
      <c r="K72" s="54"/>
      <c r="L72" s="54"/>
      <c r="M72" s="54"/>
      <c r="N72" s="54"/>
      <c r="O72" s="54"/>
      <c r="P72" s="183">
        <f t="shared" si="3"/>
        <v>0</v>
      </c>
      <c r="Q72" s="100" t="s">
        <v>1465</v>
      </c>
      <c r="R72" s="97"/>
      <c r="S72" s="97"/>
      <c r="T72" s="97"/>
      <c r="U72" s="97"/>
      <c r="V72" s="97"/>
      <c r="W72" s="97"/>
      <c r="X72" s="97"/>
      <c r="Y72" s="97"/>
      <c r="Z72" s="97"/>
      <c r="AA72" s="97"/>
      <c r="AB72" s="97"/>
      <c r="AC72" s="97"/>
      <c r="AD72" s="97"/>
      <c r="AE72" s="97"/>
      <c r="AF72" s="97"/>
      <c r="AG72" s="97"/>
      <c r="AH72" s="97"/>
      <c r="AI72" s="97"/>
      <c r="AJ72" s="97"/>
      <c r="AK72" s="97"/>
      <c r="AL72" s="97"/>
    </row>
    <row r="73" spans="1:38" ht="51" x14ac:dyDescent="0.25">
      <c r="A73" s="182" t="str">
        <f t="shared" si="5"/>
        <v/>
      </c>
      <c r="B73" s="123" t="s">
        <v>416</v>
      </c>
      <c r="C73" s="191" t="s">
        <v>417</v>
      </c>
      <c r="D73" s="123" t="s">
        <v>1618</v>
      </c>
      <c r="E73" s="123" t="s">
        <v>1262</v>
      </c>
      <c r="F73" s="123" t="s">
        <v>1263</v>
      </c>
      <c r="G73" s="123" t="s">
        <v>1266</v>
      </c>
      <c r="H73" s="123" t="s">
        <v>1282</v>
      </c>
      <c r="I73" s="54"/>
      <c r="J73" s="190"/>
      <c r="K73" s="54"/>
      <c r="L73" s="54"/>
      <c r="M73" s="54"/>
      <c r="N73" s="54"/>
      <c r="O73" s="54"/>
      <c r="P73" s="183">
        <f t="shared" si="3"/>
        <v>0</v>
      </c>
      <c r="Q73" s="100" t="s">
        <v>1465</v>
      </c>
      <c r="R73" s="97"/>
      <c r="S73" s="97"/>
      <c r="T73" s="97"/>
      <c r="U73" s="97"/>
      <c r="V73" s="97"/>
      <c r="W73" s="97"/>
      <c r="X73" s="97"/>
      <c r="Y73" s="97"/>
      <c r="Z73" s="97"/>
      <c r="AA73" s="97"/>
      <c r="AB73" s="97"/>
      <c r="AC73" s="97"/>
      <c r="AD73" s="97"/>
      <c r="AE73" s="97"/>
      <c r="AF73" s="97"/>
      <c r="AG73" s="97"/>
      <c r="AH73" s="97"/>
      <c r="AI73" s="97"/>
      <c r="AJ73" s="97"/>
      <c r="AK73" s="97"/>
      <c r="AL73" s="97"/>
    </row>
    <row r="74" spans="1:38" ht="51" x14ac:dyDescent="0.25">
      <c r="A74" s="182" t="str">
        <f t="shared" si="5"/>
        <v/>
      </c>
      <c r="B74" s="123" t="s">
        <v>416</v>
      </c>
      <c r="C74" s="191" t="s">
        <v>419</v>
      </c>
      <c r="D74" s="123" t="s">
        <v>1618</v>
      </c>
      <c r="E74" s="123" t="s">
        <v>1262</v>
      </c>
      <c r="F74" s="123" t="s">
        <v>1263</v>
      </c>
      <c r="G74" s="123" t="s">
        <v>1266</v>
      </c>
      <c r="H74" s="123" t="s">
        <v>1282</v>
      </c>
      <c r="I74" s="54"/>
      <c r="J74" s="190"/>
      <c r="K74" s="54"/>
      <c r="L74" s="54"/>
      <c r="M74" s="54"/>
      <c r="N74" s="54"/>
      <c r="O74" s="54"/>
      <c r="P74" s="183">
        <f t="shared" si="3"/>
        <v>0</v>
      </c>
      <c r="Q74" s="100" t="s">
        <v>1465</v>
      </c>
      <c r="R74" s="97"/>
      <c r="S74" s="97"/>
      <c r="T74" s="97"/>
      <c r="U74" s="97"/>
      <c r="V74" s="97"/>
      <c r="W74" s="97"/>
      <c r="X74" s="97"/>
      <c r="Y74" s="97"/>
      <c r="Z74" s="97"/>
      <c r="AA74" s="97"/>
      <c r="AB74" s="97"/>
      <c r="AC74" s="97"/>
      <c r="AD74" s="97"/>
      <c r="AE74" s="97"/>
      <c r="AF74" s="97"/>
      <c r="AG74" s="97"/>
      <c r="AH74" s="97"/>
      <c r="AI74" s="97"/>
      <c r="AJ74" s="97"/>
      <c r="AK74" s="97"/>
      <c r="AL74" s="97"/>
    </row>
    <row r="75" spans="1:38" ht="51" x14ac:dyDescent="0.25">
      <c r="A75" s="182" t="str">
        <f>IF(AND(L75="Sim",OR(J75="Acreditado",J75="Solicitado",J75="Suspenso"),I75&lt;&gt;""),P74+1,"")</f>
        <v/>
      </c>
      <c r="B75" s="123" t="s">
        <v>416</v>
      </c>
      <c r="C75" s="191" t="s">
        <v>418</v>
      </c>
      <c r="D75" s="123" t="s">
        <v>1618</v>
      </c>
      <c r="E75" s="123" t="s">
        <v>1262</v>
      </c>
      <c r="F75" s="123" t="s">
        <v>1263</v>
      </c>
      <c r="G75" s="123" t="s">
        <v>1266</v>
      </c>
      <c r="H75" s="123" t="s">
        <v>1282</v>
      </c>
      <c r="I75" s="54"/>
      <c r="J75" s="190"/>
      <c r="K75" s="54"/>
      <c r="L75" s="54"/>
      <c r="M75" s="54"/>
      <c r="N75" s="54"/>
      <c r="O75" s="54"/>
      <c r="P75" s="183">
        <f>IF(AND(L75="Sim",OR(J75="Acreditado",J75="Solicitado",J75="Suspenso"),I75&lt;&gt;""),1+P74,P74)</f>
        <v>0</v>
      </c>
      <c r="Q75" s="100" t="s">
        <v>1465</v>
      </c>
      <c r="R75" s="97"/>
      <c r="S75" s="97"/>
      <c r="T75" s="97"/>
      <c r="U75" s="97"/>
      <c r="V75" s="97"/>
      <c r="W75" s="97"/>
      <c r="X75" s="97"/>
      <c r="Y75" s="97"/>
      <c r="Z75" s="97"/>
      <c r="AA75" s="97"/>
      <c r="AB75" s="97"/>
      <c r="AC75" s="97"/>
      <c r="AD75" s="97"/>
      <c r="AE75" s="97"/>
      <c r="AF75" s="97"/>
      <c r="AG75" s="97"/>
      <c r="AH75" s="97"/>
      <c r="AI75" s="97"/>
      <c r="AJ75" s="97"/>
      <c r="AK75" s="97"/>
      <c r="AL75" s="97"/>
    </row>
    <row r="76" spans="1:38" ht="67.5" customHeight="1" x14ac:dyDescent="0.25">
      <c r="A76" s="182" t="str">
        <f t="shared" si="5"/>
        <v/>
      </c>
      <c r="B76" s="123" t="s">
        <v>416</v>
      </c>
      <c r="C76" s="191" t="s">
        <v>1560</v>
      </c>
      <c r="D76" s="123" t="s">
        <v>1619</v>
      </c>
      <c r="E76" s="123" t="s">
        <v>1262</v>
      </c>
      <c r="F76" s="123" t="s">
        <v>1263</v>
      </c>
      <c r="G76" s="123" t="s">
        <v>1266</v>
      </c>
      <c r="H76" s="123" t="s">
        <v>1282</v>
      </c>
      <c r="I76" s="54"/>
      <c r="J76" s="190"/>
      <c r="K76" s="54"/>
      <c r="L76" s="54"/>
      <c r="M76" s="54"/>
      <c r="N76" s="54"/>
      <c r="O76" s="54"/>
      <c r="P76" s="183">
        <f t="shared" ref="P76" si="6">IF(AND(L76="Sim",OR(J76="Acreditado",J76="Solicitado",J76="Suspenso"),I76&lt;&gt;""),1+P75,P75)</f>
        <v>0</v>
      </c>
      <c r="Q76" s="100" t="s">
        <v>1465</v>
      </c>
      <c r="R76" s="97"/>
      <c r="S76" s="97"/>
      <c r="T76" s="97"/>
      <c r="U76" s="97"/>
      <c r="V76" s="97"/>
      <c r="W76" s="97"/>
      <c r="X76" s="97"/>
      <c r="Y76" s="97"/>
      <c r="Z76" s="97"/>
      <c r="AA76" s="97"/>
      <c r="AB76" s="97"/>
      <c r="AC76" s="97"/>
      <c r="AD76" s="97"/>
      <c r="AE76" s="97"/>
      <c r="AF76" s="97"/>
      <c r="AG76" s="97"/>
      <c r="AH76" s="97"/>
      <c r="AI76" s="97"/>
      <c r="AJ76" s="97"/>
      <c r="AK76" s="97"/>
      <c r="AL76" s="97"/>
    </row>
    <row r="77" spans="1:38" ht="15.75" customHeight="1" collapsed="1" x14ac:dyDescent="0.25">
      <c r="A77" s="182" t="str">
        <f>IF(AND(L77="Sim",OR(J77="Acreditado",J77="Solicitado",J77="Suspenso"),I77&lt;&gt;""),P75+1,"")</f>
        <v/>
      </c>
      <c r="B77" s="184" t="s">
        <v>420</v>
      </c>
      <c r="C77" s="185"/>
      <c r="D77" s="185"/>
      <c r="E77" s="185"/>
      <c r="F77" s="185"/>
      <c r="G77" s="185"/>
      <c r="H77" s="185"/>
      <c r="I77" s="185"/>
      <c r="J77" s="185"/>
      <c r="K77" s="185"/>
      <c r="L77" s="186"/>
      <c r="M77" s="186"/>
      <c r="N77" s="186"/>
      <c r="O77" s="187"/>
      <c r="P77" s="183">
        <f>IF(AND(L77="Sim",OR(J77="Acreditado",J77="Solicitado",J77="Suspenso"),I77&lt;&gt;""),1+P75,P75)</f>
        <v>0</v>
      </c>
      <c r="Q77" s="98"/>
      <c r="R77" s="97"/>
      <c r="S77" s="97"/>
      <c r="T77" s="97"/>
      <c r="U77" s="97"/>
      <c r="V77" s="97"/>
      <c r="W77" s="97"/>
      <c r="X77" s="97"/>
      <c r="Y77" s="97"/>
      <c r="Z77" s="97"/>
      <c r="AA77" s="97"/>
      <c r="AB77" s="97"/>
      <c r="AC77" s="97"/>
      <c r="AD77" s="97"/>
      <c r="AE77" s="97"/>
      <c r="AF77" s="97"/>
      <c r="AG77" s="97"/>
      <c r="AH77" s="97"/>
      <c r="AI77" s="97"/>
      <c r="AJ77" s="97"/>
      <c r="AK77" s="97"/>
      <c r="AL77" s="97"/>
    </row>
    <row r="78" spans="1:38" ht="15" x14ac:dyDescent="0.25">
      <c r="A78" s="182" t="str">
        <f t="shared" si="5"/>
        <v/>
      </c>
      <c r="B78" s="123" t="s">
        <v>421</v>
      </c>
      <c r="C78" s="191" t="s">
        <v>476</v>
      </c>
      <c r="D78" s="165"/>
      <c r="E78" s="123" t="s">
        <v>1262</v>
      </c>
      <c r="F78" s="123" t="s">
        <v>1263</v>
      </c>
      <c r="G78" s="123" t="s">
        <v>1266</v>
      </c>
      <c r="H78" s="165"/>
      <c r="I78" s="54"/>
      <c r="J78" s="190"/>
      <c r="K78" s="54"/>
      <c r="L78" s="54"/>
      <c r="M78" s="54"/>
      <c r="N78" s="54"/>
      <c r="O78" s="54"/>
      <c r="P78" s="183">
        <f t="shared" ref="P78:P103" si="7">IF(AND(L78="Sim",OR(J78="Acreditado",J78="Solicitado",J78="Suspenso"),I78&lt;&gt;""),1+P77,P77)</f>
        <v>0</v>
      </c>
      <c r="Q78" s="100" t="s">
        <v>1466</v>
      </c>
      <c r="R78" s="97"/>
      <c r="S78" s="97"/>
      <c r="T78" s="97"/>
      <c r="U78" s="97"/>
      <c r="V78" s="97"/>
      <c r="W78" s="97"/>
      <c r="X78" s="97"/>
      <c r="Y78" s="97"/>
      <c r="Z78" s="97"/>
      <c r="AA78" s="97"/>
      <c r="AB78" s="97"/>
      <c r="AC78" s="97"/>
      <c r="AD78" s="97"/>
      <c r="AE78" s="97"/>
      <c r="AF78" s="97"/>
      <c r="AG78" s="97"/>
      <c r="AH78" s="97"/>
      <c r="AI78" s="97"/>
      <c r="AJ78" s="97"/>
      <c r="AK78" s="97"/>
      <c r="AL78" s="97"/>
    </row>
    <row r="79" spans="1:38" x14ac:dyDescent="0.25">
      <c r="A79" s="182" t="str">
        <f t="shared" si="5"/>
        <v/>
      </c>
      <c r="B79" s="123" t="s">
        <v>421</v>
      </c>
      <c r="C79" s="191" t="s">
        <v>466</v>
      </c>
      <c r="D79" s="165"/>
      <c r="E79" s="123" t="s">
        <v>1262</v>
      </c>
      <c r="F79" s="123" t="s">
        <v>1263</v>
      </c>
      <c r="G79" s="123" t="s">
        <v>1266</v>
      </c>
      <c r="H79" s="165"/>
      <c r="I79" s="54"/>
      <c r="J79" s="190"/>
      <c r="K79" s="54"/>
      <c r="L79" s="54"/>
      <c r="M79" s="54"/>
      <c r="N79" s="54"/>
      <c r="O79" s="54"/>
      <c r="P79" s="183">
        <f t="shared" si="7"/>
        <v>0</v>
      </c>
      <c r="Q79" s="98" t="s">
        <v>1466</v>
      </c>
      <c r="R79" s="97"/>
      <c r="S79" s="97"/>
      <c r="T79" s="97"/>
      <c r="U79" s="97"/>
      <c r="V79" s="97"/>
      <c r="W79" s="97"/>
      <c r="X79" s="97"/>
      <c r="Y79" s="97"/>
      <c r="Z79" s="97"/>
      <c r="AA79" s="97"/>
      <c r="AB79" s="97"/>
      <c r="AC79" s="97"/>
      <c r="AD79" s="97"/>
      <c r="AE79" s="97"/>
      <c r="AF79" s="97"/>
      <c r="AG79" s="97"/>
      <c r="AH79" s="97"/>
      <c r="AI79" s="97"/>
      <c r="AJ79" s="97"/>
      <c r="AK79" s="97"/>
      <c r="AL79" s="97"/>
    </row>
    <row r="80" spans="1:38" x14ac:dyDescent="0.25">
      <c r="A80" s="182" t="str">
        <f t="shared" si="5"/>
        <v/>
      </c>
      <c r="B80" s="123" t="s">
        <v>421</v>
      </c>
      <c r="C80" s="191" t="s">
        <v>482</v>
      </c>
      <c r="D80" s="165"/>
      <c r="E80" s="123" t="s">
        <v>1262</v>
      </c>
      <c r="F80" s="123" t="s">
        <v>1263</v>
      </c>
      <c r="G80" s="123" t="s">
        <v>1266</v>
      </c>
      <c r="H80" s="165"/>
      <c r="I80" s="54"/>
      <c r="J80" s="190"/>
      <c r="K80" s="54"/>
      <c r="L80" s="54"/>
      <c r="M80" s="54"/>
      <c r="N80" s="54"/>
      <c r="O80" s="54"/>
      <c r="P80" s="183">
        <f t="shared" si="7"/>
        <v>0</v>
      </c>
      <c r="Q80" s="98" t="s">
        <v>1466</v>
      </c>
      <c r="R80" s="97"/>
      <c r="S80" s="97"/>
      <c r="T80" s="97"/>
      <c r="U80" s="97"/>
      <c r="V80" s="97"/>
      <c r="W80" s="97"/>
      <c r="X80" s="97"/>
      <c r="Y80" s="97"/>
      <c r="Z80" s="97"/>
      <c r="AA80" s="97"/>
      <c r="AB80" s="97"/>
      <c r="AC80" s="97"/>
      <c r="AD80" s="97"/>
      <c r="AE80" s="97"/>
      <c r="AF80" s="97"/>
      <c r="AG80" s="97"/>
      <c r="AH80" s="97"/>
      <c r="AI80" s="97"/>
      <c r="AJ80" s="97"/>
      <c r="AK80" s="97"/>
      <c r="AL80" s="97"/>
    </row>
    <row r="81" spans="1:38" x14ac:dyDescent="0.25">
      <c r="A81" s="182" t="str">
        <f t="shared" si="5"/>
        <v/>
      </c>
      <c r="B81" s="123" t="s">
        <v>421</v>
      </c>
      <c r="C81" s="191" t="s">
        <v>460</v>
      </c>
      <c r="D81" s="165"/>
      <c r="E81" s="123" t="s">
        <v>1262</v>
      </c>
      <c r="F81" s="123" t="s">
        <v>1263</v>
      </c>
      <c r="G81" s="123" t="s">
        <v>1266</v>
      </c>
      <c r="H81" s="165"/>
      <c r="I81" s="54"/>
      <c r="J81" s="190"/>
      <c r="K81" s="54"/>
      <c r="L81" s="54"/>
      <c r="M81" s="54"/>
      <c r="N81" s="54"/>
      <c r="O81" s="54"/>
      <c r="P81" s="183">
        <f t="shared" si="7"/>
        <v>0</v>
      </c>
      <c r="Q81" s="98" t="s">
        <v>1466</v>
      </c>
      <c r="R81" s="97"/>
      <c r="S81" s="97"/>
      <c r="T81" s="97"/>
      <c r="U81" s="97"/>
      <c r="V81" s="97"/>
      <c r="W81" s="97"/>
      <c r="X81" s="97"/>
      <c r="Y81" s="97"/>
      <c r="Z81" s="97"/>
      <c r="AA81" s="97"/>
      <c r="AB81" s="97"/>
      <c r="AC81" s="97"/>
      <c r="AD81" s="97"/>
      <c r="AE81" s="97"/>
      <c r="AF81" s="97"/>
      <c r="AG81" s="97"/>
      <c r="AH81" s="97"/>
      <c r="AI81" s="97"/>
      <c r="AJ81" s="97"/>
      <c r="AK81" s="97"/>
      <c r="AL81" s="97"/>
    </row>
    <row r="82" spans="1:38" x14ac:dyDescent="0.25">
      <c r="A82" s="182" t="str">
        <f t="shared" si="5"/>
        <v/>
      </c>
      <c r="B82" s="123" t="s">
        <v>421</v>
      </c>
      <c r="C82" s="191" t="s">
        <v>461</v>
      </c>
      <c r="D82" s="165"/>
      <c r="E82" s="123" t="s">
        <v>1262</v>
      </c>
      <c r="F82" s="123" t="s">
        <v>1263</v>
      </c>
      <c r="G82" s="123" t="s">
        <v>1266</v>
      </c>
      <c r="H82" s="165"/>
      <c r="I82" s="54"/>
      <c r="J82" s="190"/>
      <c r="K82" s="54"/>
      <c r="L82" s="54"/>
      <c r="M82" s="54"/>
      <c r="N82" s="54"/>
      <c r="O82" s="54"/>
      <c r="P82" s="183">
        <f t="shared" si="7"/>
        <v>0</v>
      </c>
      <c r="Q82" s="98" t="s">
        <v>1466</v>
      </c>
      <c r="R82" s="97"/>
      <c r="S82" s="97"/>
      <c r="T82" s="97"/>
      <c r="U82" s="97"/>
      <c r="V82" s="97"/>
      <c r="W82" s="97"/>
      <c r="X82" s="97"/>
      <c r="Y82" s="97"/>
      <c r="Z82" s="97"/>
      <c r="AA82" s="97"/>
      <c r="AB82" s="97"/>
      <c r="AC82" s="97"/>
      <c r="AD82" s="97"/>
      <c r="AE82" s="97"/>
      <c r="AF82" s="97"/>
      <c r="AG82" s="97"/>
      <c r="AH82" s="97"/>
      <c r="AI82" s="97"/>
      <c r="AJ82" s="97"/>
      <c r="AK82" s="97"/>
      <c r="AL82" s="97"/>
    </row>
    <row r="83" spans="1:38" x14ac:dyDescent="0.25">
      <c r="A83" s="182" t="str">
        <f t="shared" si="5"/>
        <v/>
      </c>
      <c r="B83" s="123" t="s">
        <v>421</v>
      </c>
      <c r="C83" s="191" t="s">
        <v>470</v>
      </c>
      <c r="D83" s="165"/>
      <c r="E83" s="123" t="s">
        <v>1262</v>
      </c>
      <c r="F83" s="123" t="s">
        <v>1263</v>
      </c>
      <c r="G83" s="123" t="s">
        <v>1266</v>
      </c>
      <c r="H83" s="165"/>
      <c r="I83" s="54"/>
      <c r="J83" s="190"/>
      <c r="K83" s="54"/>
      <c r="L83" s="54"/>
      <c r="M83" s="54"/>
      <c r="N83" s="54"/>
      <c r="O83" s="54"/>
      <c r="P83" s="183">
        <f t="shared" si="7"/>
        <v>0</v>
      </c>
      <c r="Q83" s="98" t="s">
        <v>1466</v>
      </c>
      <c r="R83" s="97"/>
      <c r="S83" s="97"/>
      <c r="T83" s="97"/>
      <c r="U83" s="97"/>
      <c r="V83" s="97"/>
      <c r="W83" s="97"/>
      <c r="X83" s="97"/>
      <c r="Y83" s="97"/>
      <c r="Z83" s="97"/>
      <c r="AA83" s="97"/>
      <c r="AB83" s="97"/>
      <c r="AC83" s="97"/>
      <c r="AD83" s="97"/>
      <c r="AE83" s="97"/>
      <c r="AF83" s="97"/>
      <c r="AG83" s="97"/>
      <c r="AH83" s="97"/>
      <c r="AI83" s="97"/>
      <c r="AJ83" s="97"/>
      <c r="AK83" s="97"/>
      <c r="AL83" s="97"/>
    </row>
    <row r="84" spans="1:38" x14ac:dyDescent="0.25">
      <c r="A84" s="182" t="str">
        <f t="shared" si="5"/>
        <v/>
      </c>
      <c r="B84" s="123" t="s">
        <v>421</v>
      </c>
      <c r="C84" s="191" t="s">
        <v>459</v>
      </c>
      <c r="D84" s="165"/>
      <c r="E84" s="123" t="s">
        <v>1262</v>
      </c>
      <c r="F84" s="123" t="s">
        <v>1263</v>
      </c>
      <c r="G84" s="123" t="s">
        <v>1266</v>
      </c>
      <c r="H84" s="165"/>
      <c r="I84" s="54"/>
      <c r="J84" s="190"/>
      <c r="K84" s="54"/>
      <c r="L84" s="54"/>
      <c r="M84" s="54"/>
      <c r="N84" s="54"/>
      <c r="O84" s="54"/>
      <c r="P84" s="183">
        <f t="shared" si="7"/>
        <v>0</v>
      </c>
      <c r="Q84" s="98" t="s">
        <v>1466</v>
      </c>
      <c r="R84" s="97"/>
      <c r="S84" s="97"/>
      <c r="T84" s="97"/>
      <c r="U84" s="97"/>
      <c r="V84" s="97"/>
      <c r="W84" s="97"/>
      <c r="X84" s="97"/>
      <c r="Y84" s="97"/>
      <c r="Z84" s="97"/>
      <c r="AA84" s="97"/>
      <c r="AB84" s="97"/>
      <c r="AC84" s="97"/>
      <c r="AD84" s="97"/>
      <c r="AE84" s="97"/>
      <c r="AF84" s="97"/>
      <c r="AG84" s="97"/>
      <c r="AH84" s="97"/>
      <c r="AI84" s="97"/>
      <c r="AJ84" s="97"/>
      <c r="AK84" s="97"/>
      <c r="AL84" s="97"/>
    </row>
    <row r="85" spans="1:38" x14ac:dyDescent="0.25">
      <c r="A85" s="182" t="str">
        <f t="shared" si="5"/>
        <v/>
      </c>
      <c r="B85" s="123" t="s">
        <v>421</v>
      </c>
      <c r="C85" s="191" t="s">
        <v>474</v>
      </c>
      <c r="D85" s="165"/>
      <c r="E85" s="123" t="s">
        <v>1262</v>
      </c>
      <c r="F85" s="123" t="s">
        <v>1263</v>
      </c>
      <c r="G85" s="123" t="s">
        <v>1266</v>
      </c>
      <c r="H85" s="165"/>
      <c r="I85" s="54"/>
      <c r="J85" s="190"/>
      <c r="K85" s="54"/>
      <c r="L85" s="54"/>
      <c r="M85" s="54"/>
      <c r="N85" s="54"/>
      <c r="O85" s="54"/>
      <c r="P85" s="183">
        <f t="shared" si="7"/>
        <v>0</v>
      </c>
      <c r="Q85" s="98" t="s">
        <v>1466</v>
      </c>
      <c r="R85" s="97"/>
      <c r="S85" s="97"/>
      <c r="T85" s="97"/>
      <c r="U85" s="97"/>
      <c r="V85" s="97"/>
      <c r="W85" s="97"/>
      <c r="X85" s="97"/>
      <c r="Y85" s="97"/>
      <c r="Z85" s="97"/>
      <c r="AA85" s="97"/>
      <c r="AB85" s="97"/>
      <c r="AC85" s="97"/>
      <c r="AD85" s="97"/>
      <c r="AE85" s="97"/>
      <c r="AF85" s="97"/>
      <c r="AG85" s="97"/>
      <c r="AH85" s="97"/>
      <c r="AI85" s="97"/>
      <c r="AJ85" s="97"/>
      <c r="AK85" s="97"/>
      <c r="AL85" s="97"/>
    </row>
    <row r="86" spans="1:38" x14ac:dyDescent="0.25">
      <c r="A86" s="182" t="str">
        <f t="shared" si="5"/>
        <v/>
      </c>
      <c r="B86" s="123" t="s">
        <v>421</v>
      </c>
      <c r="C86" s="191" t="s">
        <v>473</v>
      </c>
      <c r="D86" s="165"/>
      <c r="E86" s="123" t="s">
        <v>1262</v>
      </c>
      <c r="F86" s="123" t="s">
        <v>1263</v>
      </c>
      <c r="G86" s="123" t="s">
        <v>1266</v>
      </c>
      <c r="H86" s="165"/>
      <c r="I86" s="54"/>
      <c r="J86" s="190"/>
      <c r="K86" s="54"/>
      <c r="L86" s="54"/>
      <c r="M86" s="54"/>
      <c r="N86" s="54"/>
      <c r="O86" s="54"/>
      <c r="P86" s="183">
        <f t="shared" si="7"/>
        <v>0</v>
      </c>
      <c r="Q86" s="98" t="s">
        <v>1466</v>
      </c>
      <c r="R86" s="97"/>
      <c r="S86" s="97"/>
      <c r="T86" s="97"/>
      <c r="U86" s="97"/>
      <c r="V86" s="97"/>
      <c r="W86" s="97"/>
      <c r="X86" s="97"/>
      <c r="Y86" s="97"/>
      <c r="Z86" s="97"/>
      <c r="AA86" s="97"/>
      <c r="AB86" s="97"/>
      <c r="AC86" s="97"/>
      <c r="AD86" s="97"/>
      <c r="AE86" s="97"/>
      <c r="AF86" s="97"/>
      <c r="AG86" s="97"/>
      <c r="AH86" s="97"/>
      <c r="AI86" s="97"/>
      <c r="AJ86" s="97"/>
      <c r="AK86" s="97"/>
      <c r="AL86" s="97"/>
    </row>
    <row r="87" spans="1:38" ht="25.5" x14ac:dyDescent="0.25">
      <c r="A87" s="182" t="str">
        <f t="shared" si="5"/>
        <v/>
      </c>
      <c r="B87" s="123" t="s">
        <v>421</v>
      </c>
      <c r="C87" s="191" t="s">
        <v>465</v>
      </c>
      <c r="D87" s="165"/>
      <c r="E87" s="123" t="s">
        <v>1262</v>
      </c>
      <c r="F87" s="123" t="s">
        <v>1263</v>
      </c>
      <c r="G87" s="123" t="s">
        <v>1266</v>
      </c>
      <c r="H87" s="165"/>
      <c r="I87" s="54"/>
      <c r="J87" s="190"/>
      <c r="K87" s="54"/>
      <c r="L87" s="54"/>
      <c r="M87" s="54"/>
      <c r="N87" s="54"/>
      <c r="O87" s="54"/>
      <c r="P87" s="183">
        <f t="shared" si="7"/>
        <v>0</v>
      </c>
      <c r="Q87" s="98" t="s">
        <v>1466</v>
      </c>
      <c r="R87" s="97"/>
      <c r="S87" s="97"/>
      <c r="T87" s="97"/>
      <c r="U87" s="97"/>
      <c r="V87" s="97"/>
      <c r="W87" s="97"/>
      <c r="X87" s="97"/>
      <c r="Y87" s="97"/>
      <c r="Z87" s="97"/>
      <c r="AA87" s="97"/>
      <c r="AB87" s="97"/>
      <c r="AC87" s="97"/>
      <c r="AD87" s="97"/>
      <c r="AE87" s="97"/>
      <c r="AF87" s="97"/>
      <c r="AG87" s="97"/>
      <c r="AH87" s="97"/>
      <c r="AI87" s="97"/>
      <c r="AJ87" s="97"/>
      <c r="AK87" s="97"/>
      <c r="AL87" s="97"/>
    </row>
    <row r="88" spans="1:38" ht="25.5" x14ac:dyDescent="0.25">
      <c r="A88" s="182" t="str">
        <f t="shared" si="5"/>
        <v/>
      </c>
      <c r="B88" s="123" t="s">
        <v>421</v>
      </c>
      <c r="C88" s="191" t="s">
        <v>469</v>
      </c>
      <c r="D88" s="165"/>
      <c r="E88" s="123" t="s">
        <v>1262</v>
      </c>
      <c r="F88" s="123" t="s">
        <v>1263</v>
      </c>
      <c r="G88" s="123" t="s">
        <v>1266</v>
      </c>
      <c r="H88" s="165"/>
      <c r="I88" s="54"/>
      <c r="J88" s="190"/>
      <c r="K88" s="54"/>
      <c r="L88" s="54"/>
      <c r="M88" s="54"/>
      <c r="N88" s="54"/>
      <c r="O88" s="54"/>
      <c r="P88" s="183">
        <f t="shared" si="7"/>
        <v>0</v>
      </c>
      <c r="Q88" s="98" t="s">
        <v>1466</v>
      </c>
      <c r="R88" s="97"/>
      <c r="S88" s="97"/>
      <c r="T88" s="97"/>
      <c r="U88" s="97"/>
      <c r="V88" s="97"/>
      <c r="W88" s="97"/>
      <c r="X88" s="97"/>
      <c r="Y88" s="97"/>
      <c r="Z88" s="97"/>
      <c r="AA88" s="97"/>
      <c r="AB88" s="97"/>
      <c r="AC88" s="97"/>
      <c r="AD88" s="97"/>
      <c r="AE88" s="97"/>
      <c r="AF88" s="97"/>
      <c r="AG88" s="97"/>
      <c r="AH88" s="97"/>
      <c r="AI88" s="97"/>
      <c r="AJ88" s="97"/>
      <c r="AK88" s="97"/>
      <c r="AL88" s="97"/>
    </row>
    <row r="89" spans="1:38" x14ac:dyDescent="0.25">
      <c r="A89" s="182" t="str">
        <f t="shared" si="5"/>
        <v/>
      </c>
      <c r="B89" s="123" t="s">
        <v>421</v>
      </c>
      <c r="C89" s="191" t="s">
        <v>464</v>
      </c>
      <c r="D89" s="165"/>
      <c r="E89" s="123" t="s">
        <v>1262</v>
      </c>
      <c r="F89" s="123" t="s">
        <v>1263</v>
      </c>
      <c r="G89" s="123" t="s">
        <v>1266</v>
      </c>
      <c r="H89" s="165"/>
      <c r="I89" s="54"/>
      <c r="J89" s="190"/>
      <c r="K89" s="54"/>
      <c r="L89" s="54"/>
      <c r="M89" s="54"/>
      <c r="N89" s="54"/>
      <c r="O89" s="54"/>
      <c r="P89" s="183">
        <f t="shared" si="7"/>
        <v>0</v>
      </c>
      <c r="Q89" s="98" t="s">
        <v>1466</v>
      </c>
      <c r="R89" s="97"/>
      <c r="S89" s="97"/>
      <c r="T89" s="97"/>
      <c r="U89" s="97"/>
      <c r="V89" s="97"/>
      <c r="W89" s="97"/>
      <c r="X89" s="97"/>
      <c r="Y89" s="97"/>
      <c r="Z89" s="97"/>
      <c r="AA89" s="97"/>
      <c r="AB89" s="97"/>
      <c r="AC89" s="97"/>
      <c r="AD89" s="97"/>
      <c r="AE89" s="97"/>
      <c r="AF89" s="97"/>
      <c r="AG89" s="97"/>
      <c r="AH89" s="97"/>
      <c r="AI89" s="97"/>
      <c r="AJ89" s="97"/>
      <c r="AK89" s="97"/>
      <c r="AL89" s="97"/>
    </row>
    <row r="90" spans="1:38" x14ac:dyDescent="0.25">
      <c r="A90" s="182" t="str">
        <f t="shared" si="5"/>
        <v/>
      </c>
      <c r="B90" s="123" t="s">
        <v>421</v>
      </c>
      <c r="C90" s="191" t="s">
        <v>468</v>
      </c>
      <c r="D90" s="165"/>
      <c r="E90" s="123" t="s">
        <v>1262</v>
      </c>
      <c r="F90" s="123" t="s">
        <v>1263</v>
      </c>
      <c r="G90" s="123" t="s">
        <v>1266</v>
      </c>
      <c r="H90" s="165"/>
      <c r="I90" s="54"/>
      <c r="J90" s="190"/>
      <c r="K90" s="54"/>
      <c r="L90" s="54"/>
      <c r="M90" s="54"/>
      <c r="N90" s="54"/>
      <c r="O90" s="54"/>
      <c r="P90" s="183">
        <f t="shared" si="7"/>
        <v>0</v>
      </c>
      <c r="Q90" s="98" t="s">
        <v>1466</v>
      </c>
      <c r="R90" s="97"/>
      <c r="S90" s="97"/>
      <c r="T90" s="97"/>
      <c r="U90" s="97"/>
      <c r="V90" s="97"/>
      <c r="W90" s="97"/>
      <c r="X90" s="97"/>
      <c r="Y90" s="97"/>
      <c r="Z90" s="97"/>
      <c r="AA90" s="97"/>
      <c r="AB90" s="97"/>
      <c r="AC90" s="97"/>
      <c r="AD90" s="97"/>
      <c r="AE90" s="97"/>
      <c r="AF90" s="97"/>
      <c r="AG90" s="97"/>
      <c r="AH90" s="97"/>
      <c r="AI90" s="97"/>
      <c r="AJ90" s="97"/>
      <c r="AK90" s="97"/>
      <c r="AL90" s="97"/>
    </row>
    <row r="91" spans="1:38" x14ac:dyDescent="0.25">
      <c r="A91" s="182" t="str">
        <f t="shared" si="5"/>
        <v/>
      </c>
      <c r="B91" s="123" t="s">
        <v>421</v>
      </c>
      <c r="C91" s="191" t="s">
        <v>463</v>
      </c>
      <c r="D91" s="165"/>
      <c r="E91" s="123" t="s">
        <v>1262</v>
      </c>
      <c r="F91" s="123" t="s">
        <v>1263</v>
      </c>
      <c r="G91" s="123" t="s">
        <v>1266</v>
      </c>
      <c r="H91" s="165"/>
      <c r="I91" s="54"/>
      <c r="J91" s="190"/>
      <c r="K91" s="54"/>
      <c r="L91" s="54"/>
      <c r="M91" s="54"/>
      <c r="N91" s="54"/>
      <c r="O91" s="54"/>
      <c r="P91" s="183">
        <f t="shared" si="7"/>
        <v>0</v>
      </c>
      <c r="Q91" s="98" t="s">
        <v>1466</v>
      </c>
      <c r="R91" s="97"/>
      <c r="S91" s="97"/>
      <c r="T91" s="97"/>
      <c r="U91" s="97"/>
      <c r="V91" s="97"/>
      <c r="W91" s="97"/>
      <c r="X91" s="97"/>
      <c r="Y91" s="97"/>
      <c r="Z91" s="97"/>
      <c r="AA91" s="97"/>
      <c r="AB91" s="97"/>
      <c r="AC91" s="97"/>
      <c r="AD91" s="97"/>
      <c r="AE91" s="97"/>
      <c r="AF91" s="97"/>
      <c r="AG91" s="97"/>
      <c r="AH91" s="97"/>
      <c r="AI91" s="97"/>
      <c r="AJ91" s="97"/>
      <c r="AK91" s="97"/>
      <c r="AL91" s="97"/>
    </row>
    <row r="92" spans="1:38" x14ac:dyDescent="0.25">
      <c r="A92" s="182" t="str">
        <f t="shared" si="5"/>
        <v/>
      </c>
      <c r="B92" s="123" t="s">
        <v>421</v>
      </c>
      <c r="C92" s="191" t="s">
        <v>462</v>
      </c>
      <c r="D92" s="165"/>
      <c r="E92" s="123" t="s">
        <v>1262</v>
      </c>
      <c r="F92" s="123" t="s">
        <v>1263</v>
      </c>
      <c r="G92" s="123" t="s">
        <v>1266</v>
      </c>
      <c r="H92" s="165"/>
      <c r="I92" s="54"/>
      <c r="J92" s="190"/>
      <c r="K92" s="54"/>
      <c r="L92" s="54"/>
      <c r="M92" s="54"/>
      <c r="N92" s="54"/>
      <c r="O92" s="54"/>
      <c r="P92" s="183">
        <f t="shared" si="7"/>
        <v>0</v>
      </c>
      <c r="Q92" s="98" t="s">
        <v>1466</v>
      </c>
      <c r="R92" s="97"/>
      <c r="S92" s="97"/>
      <c r="T92" s="97"/>
      <c r="U92" s="97"/>
      <c r="V92" s="97"/>
      <c r="W92" s="97"/>
      <c r="X92" s="97"/>
      <c r="Y92" s="97"/>
      <c r="Z92" s="97"/>
      <c r="AA92" s="97"/>
      <c r="AB92" s="97"/>
      <c r="AC92" s="97"/>
      <c r="AD92" s="97"/>
      <c r="AE92" s="97"/>
      <c r="AF92" s="97"/>
      <c r="AG92" s="97"/>
      <c r="AH92" s="97"/>
      <c r="AI92" s="97"/>
      <c r="AJ92" s="97"/>
      <c r="AK92" s="97"/>
      <c r="AL92" s="97"/>
    </row>
    <row r="93" spans="1:38" x14ac:dyDescent="0.25">
      <c r="A93" s="182" t="str">
        <f t="shared" si="5"/>
        <v/>
      </c>
      <c r="B93" s="123" t="s">
        <v>421</v>
      </c>
      <c r="C93" s="191" t="s">
        <v>467</v>
      </c>
      <c r="D93" s="165"/>
      <c r="E93" s="123" t="s">
        <v>1262</v>
      </c>
      <c r="F93" s="123" t="s">
        <v>1263</v>
      </c>
      <c r="G93" s="123" t="s">
        <v>1266</v>
      </c>
      <c r="H93" s="165"/>
      <c r="I93" s="54"/>
      <c r="J93" s="190"/>
      <c r="K93" s="54"/>
      <c r="L93" s="54"/>
      <c r="M93" s="54"/>
      <c r="N93" s="54"/>
      <c r="O93" s="54"/>
      <c r="P93" s="183">
        <f t="shared" si="7"/>
        <v>0</v>
      </c>
      <c r="Q93" s="98" t="s">
        <v>1466</v>
      </c>
      <c r="R93" s="97"/>
      <c r="S93" s="97"/>
      <c r="T93" s="97"/>
      <c r="U93" s="97"/>
      <c r="V93" s="97"/>
      <c r="W93" s="97"/>
      <c r="X93" s="97"/>
      <c r="Y93" s="97"/>
      <c r="Z93" s="97"/>
      <c r="AA93" s="97"/>
      <c r="AB93" s="97"/>
      <c r="AC93" s="97"/>
      <c r="AD93" s="97"/>
      <c r="AE93" s="97"/>
      <c r="AF93" s="97"/>
      <c r="AG93" s="97"/>
      <c r="AH93" s="97"/>
      <c r="AI93" s="97"/>
      <c r="AJ93" s="97"/>
      <c r="AK93" s="97"/>
      <c r="AL93" s="97"/>
    </row>
    <row r="94" spans="1:38" x14ac:dyDescent="0.25">
      <c r="A94" s="182" t="str">
        <f t="shared" si="5"/>
        <v/>
      </c>
      <c r="B94" s="123" t="s">
        <v>421</v>
      </c>
      <c r="C94" s="191" t="s">
        <v>475</v>
      </c>
      <c r="D94" s="165"/>
      <c r="E94" s="123" t="s">
        <v>1262</v>
      </c>
      <c r="F94" s="123" t="s">
        <v>1263</v>
      </c>
      <c r="G94" s="123" t="s">
        <v>1266</v>
      </c>
      <c r="H94" s="165"/>
      <c r="I94" s="54"/>
      <c r="J94" s="190"/>
      <c r="K94" s="54"/>
      <c r="L94" s="54"/>
      <c r="M94" s="54"/>
      <c r="N94" s="54"/>
      <c r="O94" s="54"/>
      <c r="P94" s="183">
        <f t="shared" si="7"/>
        <v>0</v>
      </c>
      <c r="Q94" s="98" t="s">
        <v>1466</v>
      </c>
      <c r="R94" s="97"/>
      <c r="S94" s="97"/>
      <c r="T94" s="97"/>
      <c r="U94" s="97"/>
      <c r="V94" s="97"/>
      <c r="W94" s="97"/>
      <c r="X94" s="97"/>
      <c r="Y94" s="97"/>
      <c r="Z94" s="97"/>
      <c r="AA94" s="97"/>
      <c r="AB94" s="97"/>
      <c r="AC94" s="97"/>
      <c r="AD94" s="97"/>
      <c r="AE94" s="97"/>
      <c r="AF94" s="97"/>
      <c r="AG94" s="97"/>
      <c r="AH94" s="97"/>
      <c r="AI94" s="97"/>
      <c r="AJ94" s="97"/>
      <c r="AK94" s="97"/>
      <c r="AL94" s="97"/>
    </row>
    <row r="95" spans="1:38" x14ac:dyDescent="0.25">
      <c r="A95" s="182" t="str">
        <f t="shared" si="5"/>
        <v/>
      </c>
      <c r="B95" s="123" t="s">
        <v>421</v>
      </c>
      <c r="C95" s="191" t="s">
        <v>481</v>
      </c>
      <c r="D95" s="165"/>
      <c r="E95" s="123" t="s">
        <v>1262</v>
      </c>
      <c r="F95" s="123" t="s">
        <v>1263</v>
      </c>
      <c r="G95" s="123" t="s">
        <v>1266</v>
      </c>
      <c r="H95" s="165"/>
      <c r="I95" s="54"/>
      <c r="J95" s="190"/>
      <c r="K95" s="54"/>
      <c r="L95" s="54"/>
      <c r="M95" s="54"/>
      <c r="N95" s="54"/>
      <c r="O95" s="54"/>
      <c r="P95" s="183">
        <f t="shared" si="7"/>
        <v>0</v>
      </c>
      <c r="Q95" s="98" t="s">
        <v>1466</v>
      </c>
      <c r="R95" s="97"/>
      <c r="S95" s="97"/>
      <c r="T95" s="97"/>
      <c r="U95" s="97"/>
      <c r="V95" s="97"/>
      <c r="W95" s="97"/>
      <c r="X95" s="97"/>
      <c r="Y95" s="97"/>
      <c r="Z95" s="97"/>
      <c r="AA95" s="97"/>
      <c r="AB95" s="97"/>
      <c r="AC95" s="97"/>
      <c r="AD95" s="97"/>
      <c r="AE95" s="97"/>
      <c r="AF95" s="97"/>
      <c r="AG95" s="97"/>
      <c r="AH95" s="97"/>
      <c r="AI95" s="97"/>
      <c r="AJ95" s="97"/>
      <c r="AK95" s="97"/>
      <c r="AL95" s="97"/>
    </row>
    <row r="96" spans="1:38" x14ac:dyDescent="0.25">
      <c r="A96" s="182" t="str">
        <f t="shared" si="5"/>
        <v/>
      </c>
      <c r="B96" s="123" t="s">
        <v>421</v>
      </c>
      <c r="C96" s="191" t="s">
        <v>480</v>
      </c>
      <c r="D96" s="165"/>
      <c r="E96" s="123" t="s">
        <v>1262</v>
      </c>
      <c r="F96" s="123" t="s">
        <v>1263</v>
      </c>
      <c r="G96" s="123" t="s">
        <v>1266</v>
      </c>
      <c r="H96" s="165"/>
      <c r="I96" s="54"/>
      <c r="J96" s="190"/>
      <c r="K96" s="54"/>
      <c r="L96" s="54"/>
      <c r="M96" s="54"/>
      <c r="N96" s="54"/>
      <c r="O96" s="54"/>
      <c r="P96" s="183">
        <f t="shared" si="7"/>
        <v>0</v>
      </c>
      <c r="Q96" s="98" t="s">
        <v>1466</v>
      </c>
      <c r="R96" s="97"/>
      <c r="S96" s="97"/>
      <c r="T96" s="97"/>
      <c r="U96" s="97"/>
      <c r="V96" s="97"/>
      <c r="W96" s="97"/>
      <c r="X96" s="97"/>
      <c r="Y96" s="97"/>
      <c r="Z96" s="97"/>
      <c r="AA96" s="97"/>
      <c r="AB96" s="97"/>
      <c r="AC96" s="97"/>
      <c r="AD96" s="97"/>
      <c r="AE96" s="97"/>
      <c r="AF96" s="97"/>
      <c r="AG96" s="97"/>
      <c r="AH96" s="97"/>
      <c r="AI96" s="97"/>
      <c r="AJ96" s="97"/>
      <c r="AK96" s="97"/>
      <c r="AL96" s="97"/>
    </row>
    <row r="97" spans="1:38" x14ac:dyDescent="0.25">
      <c r="A97" s="182" t="str">
        <f t="shared" si="5"/>
        <v/>
      </c>
      <c r="B97" s="123" t="s">
        <v>421</v>
      </c>
      <c r="C97" s="191" t="s">
        <v>471</v>
      </c>
      <c r="D97" s="165"/>
      <c r="E97" s="123" t="s">
        <v>1262</v>
      </c>
      <c r="F97" s="123" t="s">
        <v>1263</v>
      </c>
      <c r="G97" s="123" t="s">
        <v>1266</v>
      </c>
      <c r="H97" s="165"/>
      <c r="I97" s="54"/>
      <c r="J97" s="190"/>
      <c r="K97" s="54"/>
      <c r="L97" s="54"/>
      <c r="M97" s="54"/>
      <c r="N97" s="54"/>
      <c r="O97" s="54"/>
      <c r="P97" s="183">
        <f t="shared" si="7"/>
        <v>0</v>
      </c>
      <c r="Q97" s="98" t="s">
        <v>1466</v>
      </c>
      <c r="R97" s="97"/>
      <c r="S97" s="97"/>
      <c r="T97" s="97"/>
      <c r="U97" s="97"/>
      <c r="V97" s="97"/>
      <c r="W97" s="97"/>
      <c r="X97" s="97"/>
      <c r="Y97" s="97"/>
      <c r="Z97" s="97"/>
      <c r="AA97" s="97"/>
      <c r="AB97" s="97"/>
      <c r="AC97" s="97"/>
      <c r="AD97" s="97"/>
      <c r="AE97" s="97"/>
      <c r="AF97" s="97"/>
      <c r="AG97" s="97"/>
      <c r="AH97" s="97"/>
      <c r="AI97" s="97"/>
      <c r="AJ97" s="97"/>
      <c r="AK97" s="97"/>
      <c r="AL97" s="97"/>
    </row>
    <row r="98" spans="1:38" ht="25.5" x14ac:dyDescent="0.25">
      <c r="A98" s="182" t="str">
        <f t="shared" si="5"/>
        <v/>
      </c>
      <c r="B98" s="123" t="s">
        <v>421</v>
      </c>
      <c r="C98" s="191" t="s">
        <v>478</v>
      </c>
      <c r="D98" s="165"/>
      <c r="E98" s="123" t="s">
        <v>1262</v>
      </c>
      <c r="F98" s="123" t="s">
        <v>1263</v>
      </c>
      <c r="G98" s="123" t="s">
        <v>1266</v>
      </c>
      <c r="H98" s="165"/>
      <c r="I98" s="54"/>
      <c r="J98" s="190"/>
      <c r="K98" s="54"/>
      <c r="L98" s="54"/>
      <c r="M98" s="54"/>
      <c r="N98" s="54"/>
      <c r="O98" s="54"/>
      <c r="P98" s="183">
        <f t="shared" si="7"/>
        <v>0</v>
      </c>
      <c r="Q98" s="98" t="s">
        <v>1466</v>
      </c>
      <c r="R98" s="97"/>
      <c r="S98" s="97"/>
      <c r="T98" s="97"/>
      <c r="U98" s="97"/>
      <c r="V98" s="97"/>
      <c r="W98" s="97"/>
      <c r="X98" s="97"/>
      <c r="Y98" s="97"/>
      <c r="Z98" s="97"/>
      <c r="AA98" s="97"/>
      <c r="AB98" s="97"/>
      <c r="AC98" s="97"/>
      <c r="AD98" s="97"/>
      <c r="AE98" s="97"/>
      <c r="AF98" s="97"/>
      <c r="AG98" s="97"/>
      <c r="AH98" s="97"/>
      <c r="AI98" s="97"/>
      <c r="AJ98" s="97"/>
      <c r="AK98" s="97"/>
      <c r="AL98" s="97"/>
    </row>
    <row r="99" spans="1:38" x14ac:dyDescent="0.25">
      <c r="A99" s="182" t="str">
        <f t="shared" si="5"/>
        <v/>
      </c>
      <c r="B99" s="123" t="s">
        <v>421</v>
      </c>
      <c r="C99" s="191" t="s">
        <v>477</v>
      </c>
      <c r="D99" s="165"/>
      <c r="E99" s="123" t="s">
        <v>1262</v>
      </c>
      <c r="F99" s="123" t="s">
        <v>1263</v>
      </c>
      <c r="G99" s="123" t="s">
        <v>1266</v>
      </c>
      <c r="H99" s="165"/>
      <c r="I99" s="54"/>
      <c r="J99" s="190"/>
      <c r="K99" s="54"/>
      <c r="L99" s="54"/>
      <c r="M99" s="54"/>
      <c r="N99" s="54"/>
      <c r="O99" s="54"/>
      <c r="P99" s="183">
        <f t="shared" si="7"/>
        <v>0</v>
      </c>
      <c r="Q99" s="98" t="s">
        <v>1466</v>
      </c>
      <c r="R99" s="97"/>
      <c r="S99" s="97"/>
      <c r="T99" s="97"/>
      <c r="U99" s="97"/>
      <c r="V99" s="97"/>
      <c r="W99" s="97"/>
      <c r="X99" s="97"/>
      <c r="Y99" s="97"/>
      <c r="Z99" s="97"/>
      <c r="AA99" s="97"/>
      <c r="AB99" s="97"/>
      <c r="AC99" s="97"/>
      <c r="AD99" s="97"/>
      <c r="AE99" s="97"/>
      <c r="AF99" s="97"/>
      <c r="AG99" s="97"/>
      <c r="AH99" s="97"/>
      <c r="AI99" s="97"/>
      <c r="AJ99" s="97"/>
      <c r="AK99" s="97"/>
      <c r="AL99" s="97"/>
    </row>
    <row r="100" spans="1:38" ht="25.5" x14ac:dyDescent="0.25">
      <c r="A100" s="182" t="str">
        <f t="shared" si="5"/>
        <v/>
      </c>
      <c r="B100" s="123" t="s">
        <v>421</v>
      </c>
      <c r="C100" s="191" t="s">
        <v>472</v>
      </c>
      <c r="D100" s="165"/>
      <c r="E100" s="123" t="s">
        <v>1262</v>
      </c>
      <c r="F100" s="123" t="s">
        <v>1263</v>
      </c>
      <c r="G100" s="123" t="s">
        <v>1266</v>
      </c>
      <c r="H100" s="165"/>
      <c r="I100" s="54"/>
      <c r="J100" s="190"/>
      <c r="K100" s="54"/>
      <c r="L100" s="54"/>
      <c r="M100" s="54"/>
      <c r="N100" s="54"/>
      <c r="O100" s="54"/>
      <c r="P100" s="183">
        <f t="shared" si="7"/>
        <v>0</v>
      </c>
      <c r="Q100" s="98" t="s">
        <v>1466</v>
      </c>
      <c r="R100" s="97"/>
      <c r="S100" s="97"/>
      <c r="T100" s="97"/>
      <c r="U100" s="97"/>
      <c r="V100" s="97"/>
      <c r="W100" s="97"/>
      <c r="X100" s="97"/>
      <c r="Y100" s="97"/>
      <c r="Z100" s="97"/>
      <c r="AA100" s="97"/>
      <c r="AB100" s="97"/>
      <c r="AC100" s="97"/>
      <c r="AD100" s="97"/>
      <c r="AE100" s="97"/>
      <c r="AF100" s="97"/>
      <c r="AG100" s="97"/>
      <c r="AH100" s="97"/>
      <c r="AI100" s="97"/>
      <c r="AJ100" s="97"/>
      <c r="AK100" s="97"/>
      <c r="AL100" s="97"/>
    </row>
    <row r="101" spans="1:38" x14ac:dyDescent="0.25">
      <c r="A101" s="182" t="str">
        <f t="shared" si="5"/>
        <v/>
      </c>
      <c r="B101" s="123" t="s">
        <v>421</v>
      </c>
      <c r="C101" s="191" t="s">
        <v>479</v>
      </c>
      <c r="D101" s="165"/>
      <c r="E101" s="123" t="s">
        <v>1262</v>
      </c>
      <c r="F101" s="123" t="s">
        <v>1263</v>
      </c>
      <c r="G101" s="123" t="s">
        <v>1266</v>
      </c>
      <c r="H101" s="165"/>
      <c r="I101" s="54"/>
      <c r="J101" s="190"/>
      <c r="K101" s="54"/>
      <c r="L101" s="54"/>
      <c r="M101" s="54"/>
      <c r="N101" s="54"/>
      <c r="O101" s="54"/>
      <c r="P101" s="183">
        <f t="shared" si="7"/>
        <v>0</v>
      </c>
      <c r="Q101" s="98" t="s">
        <v>1466</v>
      </c>
      <c r="R101" s="97"/>
      <c r="S101" s="97"/>
      <c r="T101" s="97"/>
      <c r="U101" s="97"/>
      <c r="V101" s="97"/>
      <c r="W101" s="97"/>
      <c r="X101" s="97"/>
      <c r="Y101" s="97"/>
      <c r="Z101" s="97"/>
      <c r="AA101" s="97"/>
      <c r="AB101" s="97"/>
      <c r="AC101" s="97"/>
      <c r="AD101" s="97"/>
      <c r="AE101" s="97"/>
      <c r="AF101" s="97"/>
      <c r="AG101" s="97"/>
      <c r="AH101" s="97"/>
      <c r="AI101" s="97"/>
      <c r="AJ101" s="97"/>
      <c r="AK101" s="97"/>
      <c r="AL101" s="97"/>
    </row>
    <row r="102" spans="1:38" ht="15.75" customHeight="1" collapsed="1" x14ac:dyDescent="0.25">
      <c r="A102" s="182" t="str">
        <f t="shared" si="5"/>
        <v/>
      </c>
      <c r="B102" s="184" t="s">
        <v>422</v>
      </c>
      <c r="C102" s="185"/>
      <c r="D102" s="185"/>
      <c r="E102" s="185"/>
      <c r="F102" s="185"/>
      <c r="G102" s="185"/>
      <c r="H102" s="185"/>
      <c r="I102" s="185"/>
      <c r="J102" s="185"/>
      <c r="K102" s="185"/>
      <c r="L102" s="186"/>
      <c r="M102" s="186"/>
      <c r="N102" s="186"/>
      <c r="O102" s="187"/>
      <c r="P102" s="183">
        <f t="shared" si="7"/>
        <v>0</v>
      </c>
      <c r="Q102" s="98"/>
      <c r="R102" s="97"/>
      <c r="S102" s="97"/>
      <c r="T102" s="97"/>
      <c r="U102" s="97"/>
      <c r="V102" s="97"/>
      <c r="W102" s="97"/>
      <c r="X102" s="97"/>
      <c r="Y102" s="97"/>
      <c r="Z102" s="97"/>
      <c r="AA102" s="97"/>
      <c r="AB102" s="97"/>
      <c r="AC102" s="97"/>
      <c r="AD102" s="97"/>
      <c r="AE102" s="97"/>
      <c r="AF102" s="97"/>
      <c r="AG102" s="97"/>
      <c r="AH102" s="97"/>
      <c r="AI102" s="97"/>
      <c r="AJ102" s="97"/>
      <c r="AK102" s="97"/>
      <c r="AL102" s="97"/>
    </row>
    <row r="103" spans="1:38" ht="51" x14ac:dyDescent="0.25">
      <c r="A103" s="182" t="str">
        <f t="shared" si="5"/>
        <v/>
      </c>
      <c r="B103" s="123" t="s">
        <v>423</v>
      </c>
      <c r="C103" s="191" t="s">
        <v>424</v>
      </c>
      <c r="D103" s="123" t="s">
        <v>1620</v>
      </c>
      <c r="E103" s="123" t="s">
        <v>1262</v>
      </c>
      <c r="F103" s="123" t="s">
        <v>1284</v>
      </c>
      <c r="G103" s="123" t="s">
        <v>1266</v>
      </c>
      <c r="H103" s="123" t="s">
        <v>1282</v>
      </c>
      <c r="I103" s="54"/>
      <c r="J103" s="190"/>
      <c r="K103" s="54"/>
      <c r="L103" s="54"/>
      <c r="M103" s="54"/>
      <c r="N103" s="54"/>
      <c r="O103" s="54"/>
      <c r="P103" s="183">
        <f t="shared" si="7"/>
        <v>0</v>
      </c>
      <c r="Q103" s="100" t="s">
        <v>1467</v>
      </c>
      <c r="R103" s="97"/>
      <c r="S103" s="97"/>
      <c r="T103" s="97"/>
      <c r="U103" s="97"/>
      <c r="V103" s="97"/>
      <c r="W103" s="97"/>
      <c r="X103" s="97"/>
      <c r="Y103" s="97"/>
      <c r="Z103" s="97"/>
      <c r="AA103" s="97"/>
      <c r="AB103" s="97"/>
      <c r="AC103" s="97"/>
      <c r="AD103" s="97"/>
      <c r="AE103" s="97"/>
      <c r="AF103" s="97"/>
      <c r="AG103" s="97"/>
      <c r="AH103" s="97"/>
      <c r="AI103" s="97"/>
      <c r="AJ103" s="97"/>
      <c r="AK103" s="97"/>
      <c r="AL103" s="97"/>
    </row>
    <row r="104" spans="1:38" ht="51" x14ac:dyDescent="0.25">
      <c r="A104" s="182" t="str">
        <f t="shared" ref="A104:A147" si="8">IF(AND(L104="Sim",OR(J104="Acreditado",J104="Solicitado",J104="Suspenso"),I104&lt;&gt;""),P103+1,"")</f>
        <v/>
      </c>
      <c r="B104" s="123" t="s">
        <v>423</v>
      </c>
      <c r="C104" s="191" t="s">
        <v>425</v>
      </c>
      <c r="D104" s="123" t="s">
        <v>1620</v>
      </c>
      <c r="E104" s="123" t="s">
        <v>1262</v>
      </c>
      <c r="F104" s="123" t="s">
        <v>1284</v>
      </c>
      <c r="G104" s="123" t="s">
        <v>1266</v>
      </c>
      <c r="H104" s="123" t="s">
        <v>1282</v>
      </c>
      <c r="I104" s="54"/>
      <c r="J104" s="190"/>
      <c r="K104" s="54"/>
      <c r="L104" s="54"/>
      <c r="M104" s="54"/>
      <c r="N104" s="54"/>
      <c r="O104" s="54"/>
      <c r="P104" s="183">
        <f t="shared" ref="P104:P147" si="9">IF(AND(L104="Sim",OR(J104="Acreditado",J104="Solicitado",J104="Suspenso"),I104&lt;&gt;""),1+P103,P103)</f>
        <v>0</v>
      </c>
      <c r="Q104" s="98" t="s">
        <v>1467</v>
      </c>
      <c r="R104" s="97"/>
      <c r="S104" s="97"/>
      <c r="T104" s="97"/>
      <c r="U104" s="97"/>
      <c r="V104" s="97"/>
      <c r="W104" s="97"/>
      <c r="X104" s="97"/>
      <c r="Y104" s="97"/>
      <c r="Z104" s="97"/>
      <c r="AA104" s="97"/>
      <c r="AB104" s="97"/>
      <c r="AC104" s="97"/>
      <c r="AD104" s="97"/>
      <c r="AE104" s="97"/>
      <c r="AF104" s="97"/>
      <c r="AG104" s="97"/>
      <c r="AH104" s="97"/>
      <c r="AI104" s="97"/>
      <c r="AJ104" s="97"/>
      <c r="AK104" s="97"/>
      <c r="AL104" s="97"/>
    </row>
    <row r="105" spans="1:38" ht="51" x14ac:dyDescent="0.25">
      <c r="A105" s="182" t="str">
        <f t="shared" si="8"/>
        <v/>
      </c>
      <c r="B105" s="123" t="s">
        <v>423</v>
      </c>
      <c r="C105" s="191" t="s">
        <v>426</v>
      </c>
      <c r="D105" s="123" t="s">
        <v>1620</v>
      </c>
      <c r="E105" s="123" t="s">
        <v>1262</v>
      </c>
      <c r="F105" s="123" t="s">
        <v>1284</v>
      </c>
      <c r="G105" s="123" t="s">
        <v>1266</v>
      </c>
      <c r="H105" s="123" t="s">
        <v>1282</v>
      </c>
      <c r="I105" s="54"/>
      <c r="J105" s="190"/>
      <c r="K105" s="54"/>
      <c r="L105" s="54"/>
      <c r="M105" s="54"/>
      <c r="N105" s="54"/>
      <c r="O105" s="54"/>
      <c r="P105" s="183">
        <f t="shared" si="9"/>
        <v>0</v>
      </c>
      <c r="Q105" s="98" t="s">
        <v>1467</v>
      </c>
      <c r="R105" s="97"/>
      <c r="S105" s="97"/>
      <c r="T105" s="97"/>
      <c r="U105" s="97"/>
      <c r="V105" s="97"/>
      <c r="W105" s="97"/>
      <c r="X105" s="97"/>
      <c r="Y105" s="97"/>
      <c r="Z105" s="97"/>
      <c r="AA105" s="97"/>
      <c r="AB105" s="97"/>
      <c r="AC105" s="97"/>
      <c r="AD105" s="97"/>
      <c r="AE105" s="97"/>
      <c r="AF105" s="97"/>
      <c r="AG105" s="97"/>
      <c r="AH105" s="97"/>
      <c r="AI105" s="97"/>
      <c r="AJ105" s="97"/>
      <c r="AK105" s="97"/>
      <c r="AL105" s="97"/>
    </row>
    <row r="106" spans="1:38" ht="51" x14ac:dyDescent="0.25">
      <c r="A106" s="182" t="str">
        <f t="shared" si="8"/>
        <v/>
      </c>
      <c r="B106" s="123" t="s">
        <v>423</v>
      </c>
      <c r="C106" s="191" t="s">
        <v>427</v>
      </c>
      <c r="D106" s="123" t="s">
        <v>1620</v>
      </c>
      <c r="E106" s="123" t="s">
        <v>1262</v>
      </c>
      <c r="F106" s="123" t="s">
        <v>1284</v>
      </c>
      <c r="G106" s="123" t="s">
        <v>1266</v>
      </c>
      <c r="H106" s="123" t="s">
        <v>1282</v>
      </c>
      <c r="I106" s="54"/>
      <c r="J106" s="190"/>
      <c r="K106" s="54"/>
      <c r="L106" s="54"/>
      <c r="M106" s="54"/>
      <c r="N106" s="54"/>
      <c r="O106" s="54"/>
      <c r="P106" s="183">
        <f t="shared" si="9"/>
        <v>0</v>
      </c>
      <c r="Q106" s="98" t="s">
        <v>1467</v>
      </c>
      <c r="R106" s="97"/>
      <c r="S106" s="97"/>
      <c r="T106" s="97"/>
      <c r="U106" s="97"/>
      <c r="V106" s="97"/>
      <c r="W106" s="97"/>
      <c r="X106" s="97"/>
      <c r="Y106" s="97"/>
      <c r="Z106" s="97"/>
      <c r="AA106" s="97"/>
      <c r="AB106" s="97"/>
      <c r="AC106" s="97"/>
      <c r="AD106" s="97"/>
      <c r="AE106" s="97"/>
      <c r="AF106" s="97"/>
      <c r="AG106" s="97"/>
      <c r="AH106" s="97"/>
      <c r="AI106" s="97"/>
      <c r="AJ106" s="97"/>
      <c r="AK106" s="97"/>
      <c r="AL106" s="97"/>
    </row>
    <row r="107" spans="1:38" ht="51" x14ac:dyDescent="0.25">
      <c r="A107" s="182" t="str">
        <f t="shared" si="8"/>
        <v/>
      </c>
      <c r="B107" s="123" t="s">
        <v>423</v>
      </c>
      <c r="C107" s="191" t="s">
        <v>428</v>
      </c>
      <c r="D107" s="123" t="s">
        <v>1620</v>
      </c>
      <c r="E107" s="123" t="s">
        <v>1262</v>
      </c>
      <c r="F107" s="123" t="s">
        <v>1284</v>
      </c>
      <c r="G107" s="123" t="s">
        <v>1266</v>
      </c>
      <c r="H107" s="123" t="s">
        <v>1282</v>
      </c>
      <c r="I107" s="54"/>
      <c r="J107" s="190"/>
      <c r="K107" s="54"/>
      <c r="L107" s="54"/>
      <c r="M107" s="54"/>
      <c r="N107" s="54"/>
      <c r="O107" s="54"/>
      <c r="P107" s="183">
        <f t="shared" si="9"/>
        <v>0</v>
      </c>
      <c r="Q107" s="98" t="s">
        <v>1467</v>
      </c>
      <c r="R107" s="97"/>
      <c r="S107" s="97"/>
      <c r="T107" s="97"/>
      <c r="U107" s="97"/>
      <c r="V107" s="97"/>
      <c r="W107" s="97"/>
      <c r="X107" s="97"/>
      <c r="Y107" s="97"/>
      <c r="Z107" s="97"/>
      <c r="AA107" s="97"/>
      <c r="AB107" s="97"/>
      <c r="AC107" s="97"/>
      <c r="AD107" s="97"/>
      <c r="AE107" s="97"/>
      <c r="AF107" s="97"/>
      <c r="AG107" s="97"/>
      <c r="AH107" s="97"/>
      <c r="AI107" s="97"/>
      <c r="AJ107" s="97"/>
      <c r="AK107" s="97"/>
      <c r="AL107" s="97"/>
    </row>
    <row r="108" spans="1:38" ht="51" x14ac:dyDescent="0.25">
      <c r="A108" s="182" t="str">
        <f t="shared" si="8"/>
        <v/>
      </c>
      <c r="B108" s="123" t="s">
        <v>423</v>
      </c>
      <c r="C108" s="191" t="s">
        <v>429</v>
      </c>
      <c r="D108" s="123" t="s">
        <v>1620</v>
      </c>
      <c r="E108" s="123" t="s">
        <v>1262</v>
      </c>
      <c r="F108" s="123" t="s">
        <v>1284</v>
      </c>
      <c r="G108" s="123" t="s">
        <v>1266</v>
      </c>
      <c r="H108" s="123" t="s">
        <v>1282</v>
      </c>
      <c r="I108" s="54"/>
      <c r="J108" s="190"/>
      <c r="K108" s="54"/>
      <c r="L108" s="54"/>
      <c r="M108" s="54"/>
      <c r="N108" s="54"/>
      <c r="O108" s="54"/>
      <c r="P108" s="183">
        <f t="shared" si="9"/>
        <v>0</v>
      </c>
      <c r="Q108" s="98" t="s">
        <v>1467</v>
      </c>
      <c r="R108" s="97"/>
      <c r="S108" s="97"/>
      <c r="T108" s="97"/>
      <c r="U108" s="97"/>
      <c r="V108" s="97"/>
      <c r="W108" s="97"/>
      <c r="X108" s="97"/>
      <c r="Y108" s="97"/>
      <c r="Z108" s="97"/>
      <c r="AA108" s="97"/>
      <c r="AB108" s="97"/>
      <c r="AC108" s="97"/>
      <c r="AD108" s="97"/>
      <c r="AE108" s="97"/>
      <c r="AF108" s="97"/>
      <c r="AG108" s="97"/>
      <c r="AH108" s="97"/>
      <c r="AI108" s="97"/>
      <c r="AJ108" s="97"/>
      <c r="AK108" s="97"/>
      <c r="AL108" s="97"/>
    </row>
    <row r="109" spans="1:38" ht="51" x14ac:dyDescent="0.25">
      <c r="A109" s="182" t="str">
        <f t="shared" si="8"/>
        <v/>
      </c>
      <c r="B109" s="123" t="s">
        <v>423</v>
      </c>
      <c r="C109" s="191" t="s">
        <v>430</v>
      </c>
      <c r="D109" s="123" t="s">
        <v>1620</v>
      </c>
      <c r="E109" s="123" t="s">
        <v>1262</v>
      </c>
      <c r="F109" s="123" t="s">
        <v>1284</v>
      </c>
      <c r="G109" s="123" t="s">
        <v>1266</v>
      </c>
      <c r="H109" s="123" t="s">
        <v>1282</v>
      </c>
      <c r="I109" s="54"/>
      <c r="J109" s="190"/>
      <c r="K109" s="54"/>
      <c r="L109" s="54"/>
      <c r="M109" s="54"/>
      <c r="N109" s="54"/>
      <c r="O109" s="54"/>
      <c r="P109" s="183">
        <f t="shared" si="9"/>
        <v>0</v>
      </c>
      <c r="Q109" s="98" t="s">
        <v>1467</v>
      </c>
      <c r="R109" s="97"/>
      <c r="S109" s="97"/>
      <c r="T109" s="97"/>
      <c r="U109" s="97"/>
      <c r="V109" s="97"/>
      <c r="W109" s="97"/>
      <c r="X109" s="97"/>
      <c r="Y109" s="97"/>
      <c r="Z109" s="97"/>
      <c r="AA109" s="97"/>
      <c r="AB109" s="97"/>
      <c r="AC109" s="97"/>
      <c r="AD109" s="97"/>
      <c r="AE109" s="97"/>
      <c r="AF109" s="97"/>
      <c r="AG109" s="97"/>
      <c r="AH109" s="97"/>
      <c r="AI109" s="97"/>
      <c r="AJ109" s="97"/>
      <c r="AK109" s="97"/>
      <c r="AL109" s="97"/>
    </row>
    <row r="110" spans="1:38" ht="51" x14ac:dyDescent="0.25">
      <c r="A110" s="182" t="str">
        <f t="shared" si="8"/>
        <v/>
      </c>
      <c r="B110" s="123" t="s">
        <v>423</v>
      </c>
      <c r="C110" s="191" t="s">
        <v>431</v>
      </c>
      <c r="D110" s="123" t="s">
        <v>1620</v>
      </c>
      <c r="E110" s="123" t="s">
        <v>1262</v>
      </c>
      <c r="F110" s="123" t="s">
        <v>1284</v>
      </c>
      <c r="G110" s="123" t="s">
        <v>1266</v>
      </c>
      <c r="H110" s="123" t="s">
        <v>1282</v>
      </c>
      <c r="I110" s="54"/>
      <c r="J110" s="190"/>
      <c r="K110" s="54"/>
      <c r="L110" s="54"/>
      <c r="M110" s="54"/>
      <c r="N110" s="54"/>
      <c r="O110" s="54"/>
      <c r="P110" s="183">
        <f t="shared" si="9"/>
        <v>0</v>
      </c>
      <c r="Q110" s="98" t="s">
        <v>1467</v>
      </c>
      <c r="R110" s="97"/>
      <c r="S110" s="97"/>
      <c r="T110" s="97"/>
      <c r="U110" s="97"/>
      <c r="V110" s="97"/>
      <c r="W110" s="97"/>
      <c r="X110" s="97"/>
      <c r="Y110" s="97"/>
      <c r="Z110" s="97"/>
      <c r="AA110" s="97"/>
      <c r="AB110" s="97"/>
      <c r="AC110" s="97"/>
      <c r="AD110" s="97"/>
      <c r="AE110" s="97"/>
      <c r="AF110" s="97"/>
      <c r="AG110" s="97"/>
      <c r="AH110" s="97"/>
      <c r="AI110" s="97"/>
      <c r="AJ110" s="97"/>
      <c r="AK110" s="97"/>
      <c r="AL110" s="97"/>
    </row>
    <row r="111" spans="1:38" ht="51" x14ac:dyDescent="0.25">
      <c r="A111" s="182" t="str">
        <f t="shared" si="8"/>
        <v/>
      </c>
      <c r="B111" s="123" t="s">
        <v>423</v>
      </c>
      <c r="C111" s="191" t="s">
        <v>432</v>
      </c>
      <c r="D111" s="123" t="s">
        <v>1620</v>
      </c>
      <c r="E111" s="123" t="s">
        <v>1262</v>
      </c>
      <c r="F111" s="123" t="s">
        <v>1284</v>
      </c>
      <c r="G111" s="123" t="s">
        <v>1266</v>
      </c>
      <c r="H111" s="123" t="s">
        <v>1282</v>
      </c>
      <c r="I111" s="54"/>
      <c r="J111" s="190"/>
      <c r="K111" s="54"/>
      <c r="L111" s="54"/>
      <c r="M111" s="54"/>
      <c r="N111" s="54"/>
      <c r="O111" s="54"/>
      <c r="P111" s="183">
        <f t="shared" si="9"/>
        <v>0</v>
      </c>
      <c r="Q111" s="98" t="s">
        <v>1467</v>
      </c>
      <c r="R111" s="97"/>
      <c r="S111" s="97"/>
      <c r="T111" s="97"/>
      <c r="U111" s="97"/>
      <c r="V111" s="97"/>
      <c r="W111" s="97"/>
      <c r="X111" s="97"/>
      <c r="Y111" s="97"/>
      <c r="Z111" s="97"/>
      <c r="AA111" s="97"/>
      <c r="AB111" s="97"/>
      <c r="AC111" s="97"/>
      <c r="AD111" s="97"/>
      <c r="AE111" s="97"/>
      <c r="AF111" s="97"/>
      <c r="AG111" s="97"/>
      <c r="AH111" s="97"/>
      <c r="AI111" s="97"/>
      <c r="AJ111" s="97"/>
      <c r="AK111" s="97"/>
      <c r="AL111" s="97"/>
    </row>
    <row r="112" spans="1:38" ht="51" x14ac:dyDescent="0.25">
      <c r="A112" s="182" t="str">
        <f t="shared" si="8"/>
        <v/>
      </c>
      <c r="B112" s="123" t="s">
        <v>423</v>
      </c>
      <c r="C112" s="191" t="s">
        <v>433</v>
      </c>
      <c r="D112" s="123" t="s">
        <v>1620</v>
      </c>
      <c r="E112" s="123" t="s">
        <v>1262</v>
      </c>
      <c r="F112" s="123" t="s">
        <v>1284</v>
      </c>
      <c r="G112" s="123" t="s">
        <v>1266</v>
      </c>
      <c r="H112" s="123" t="s">
        <v>1282</v>
      </c>
      <c r="I112" s="54"/>
      <c r="J112" s="190"/>
      <c r="K112" s="54"/>
      <c r="L112" s="54"/>
      <c r="M112" s="54"/>
      <c r="N112" s="54"/>
      <c r="O112" s="54"/>
      <c r="P112" s="183">
        <f t="shared" si="9"/>
        <v>0</v>
      </c>
      <c r="Q112" s="98" t="s">
        <v>1467</v>
      </c>
      <c r="R112" s="97"/>
      <c r="S112" s="97"/>
      <c r="T112" s="97"/>
      <c r="U112" s="97"/>
      <c r="V112" s="97"/>
      <c r="W112" s="97"/>
      <c r="X112" s="97"/>
      <c r="Y112" s="97"/>
      <c r="Z112" s="97"/>
      <c r="AA112" s="97"/>
      <c r="AB112" s="97"/>
      <c r="AC112" s="97"/>
      <c r="AD112" s="97"/>
      <c r="AE112" s="97"/>
      <c r="AF112" s="97"/>
      <c r="AG112" s="97"/>
      <c r="AH112" s="97"/>
      <c r="AI112" s="97"/>
      <c r="AJ112" s="97"/>
      <c r="AK112" s="97"/>
      <c r="AL112" s="97"/>
    </row>
    <row r="113" spans="1:38" ht="51" x14ac:dyDescent="0.25">
      <c r="A113" s="182" t="str">
        <f t="shared" si="8"/>
        <v/>
      </c>
      <c r="B113" s="123" t="s">
        <v>423</v>
      </c>
      <c r="C113" s="191" t="s">
        <v>434</v>
      </c>
      <c r="D113" s="123" t="s">
        <v>1620</v>
      </c>
      <c r="E113" s="123" t="s">
        <v>1262</v>
      </c>
      <c r="F113" s="123" t="s">
        <v>1284</v>
      </c>
      <c r="G113" s="123" t="s">
        <v>1266</v>
      </c>
      <c r="H113" s="123" t="s">
        <v>1282</v>
      </c>
      <c r="I113" s="54"/>
      <c r="J113" s="190"/>
      <c r="K113" s="54"/>
      <c r="L113" s="54"/>
      <c r="M113" s="54"/>
      <c r="N113" s="54"/>
      <c r="O113" s="54"/>
      <c r="P113" s="183">
        <f t="shared" si="9"/>
        <v>0</v>
      </c>
      <c r="Q113" s="98" t="s">
        <v>1467</v>
      </c>
      <c r="R113" s="97"/>
      <c r="S113" s="97"/>
      <c r="T113" s="97"/>
      <c r="U113" s="97"/>
      <c r="V113" s="97"/>
      <c r="W113" s="97"/>
      <c r="X113" s="97"/>
      <c r="Y113" s="97"/>
      <c r="Z113" s="97"/>
      <c r="AA113" s="97"/>
      <c r="AB113" s="97"/>
      <c r="AC113" s="97"/>
      <c r="AD113" s="97"/>
      <c r="AE113" s="97"/>
      <c r="AF113" s="97"/>
      <c r="AG113" s="97"/>
      <c r="AH113" s="97"/>
      <c r="AI113" s="97"/>
      <c r="AJ113" s="97"/>
      <c r="AK113" s="97"/>
      <c r="AL113" s="97"/>
    </row>
    <row r="114" spans="1:38" ht="51" x14ac:dyDescent="0.25">
      <c r="A114" s="182" t="str">
        <f t="shared" si="8"/>
        <v/>
      </c>
      <c r="B114" s="123" t="s">
        <v>423</v>
      </c>
      <c r="C114" s="191" t="s">
        <v>435</v>
      </c>
      <c r="D114" s="123" t="s">
        <v>1620</v>
      </c>
      <c r="E114" s="123" t="s">
        <v>1262</v>
      </c>
      <c r="F114" s="123" t="s">
        <v>1284</v>
      </c>
      <c r="G114" s="123" t="s">
        <v>1266</v>
      </c>
      <c r="H114" s="123" t="s">
        <v>1282</v>
      </c>
      <c r="I114" s="54"/>
      <c r="J114" s="190"/>
      <c r="K114" s="54"/>
      <c r="L114" s="54"/>
      <c r="M114" s="54"/>
      <c r="N114" s="54"/>
      <c r="O114" s="54"/>
      <c r="P114" s="183">
        <f t="shared" ref="P114:P132" si="10">IF(AND(L114="Sim",OR(J114="Acreditado",J114="Solicitado",J114="Suspenso"),I114&lt;&gt;""),1+P113,P113)</f>
        <v>0</v>
      </c>
      <c r="Q114" s="98" t="s">
        <v>1467</v>
      </c>
      <c r="R114" s="97"/>
      <c r="S114" s="97"/>
      <c r="T114" s="97"/>
      <c r="U114" s="97"/>
      <c r="V114" s="97"/>
      <c r="W114" s="97"/>
      <c r="X114" s="97"/>
      <c r="Y114" s="97"/>
      <c r="Z114" s="97"/>
      <c r="AA114" s="97"/>
      <c r="AB114" s="97"/>
      <c r="AC114" s="97"/>
      <c r="AD114" s="97"/>
      <c r="AE114" s="97"/>
      <c r="AF114" s="97"/>
      <c r="AG114" s="97"/>
      <c r="AH114" s="97"/>
      <c r="AI114" s="97"/>
      <c r="AJ114" s="97"/>
      <c r="AK114" s="97"/>
      <c r="AL114" s="97"/>
    </row>
    <row r="115" spans="1:38" ht="51" x14ac:dyDescent="0.25">
      <c r="A115" s="182" t="str">
        <f t="shared" si="8"/>
        <v/>
      </c>
      <c r="B115" s="123" t="s">
        <v>423</v>
      </c>
      <c r="C115" s="191" t="s">
        <v>436</v>
      </c>
      <c r="D115" s="123" t="s">
        <v>1621</v>
      </c>
      <c r="E115" s="123" t="s">
        <v>1262</v>
      </c>
      <c r="F115" s="123" t="s">
        <v>1284</v>
      </c>
      <c r="G115" s="123" t="s">
        <v>1266</v>
      </c>
      <c r="H115" s="123" t="s">
        <v>1282</v>
      </c>
      <c r="I115" s="54"/>
      <c r="J115" s="190"/>
      <c r="K115" s="54"/>
      <c r="L115" s="54"/>
      <c r="M115" s="54"/>
      <c r="N115" s="54"/>
      <c r="O115" s="54"/>
      <c r="P115" s="183">
        <f t="shared" si="10"/>
        <v>0</v>
      </c>
      <c r="Q115" s="98" t="s">
        <v>1467</v>
      </c>
      <c r="R115" s="97"/>
      <c r="S115" s="97"/>
      <c r="T115" s="97"/>
      <c r="U115" s="97"/>
      <c r="V115" s="97"/>
      <c r="W115" s="97"/>
      <c r="X115" s="97"/>
      <c r="Y115" s="97"/>
      <c r="Z115" s="97"/>
      <c r="AA115" s="97"/>
      <c r="AB115" s="97"/>
      <c r="AC115" s="97"/>
      <c r="AD115" s="97"/>
      <c r="AE115" s="97"/>
      <c r="AF115" s="97"/>
      <c r="AG115" s="97"/>
      <c r="AH115" s="97"/>
      <c r="AI115" s="97"/>
      <c r="AJ115" s="97"/>
      <c r="AK115" s="97"/>
      <c r="AL115" s="97"/>
    </row>
    <row r="116" spans="1:38" ht="51" x14ac:dyDescent="0.25">
      <c r="A116" s="182" t="str">
        <f t="shared" si="8"/>
        <v/>
      </c>
      <c r="B116" s="123" t="s">
        <v>423</v>
      </c>
      <c r="C116" s="191" t="s">
        <v>437</v>
      </c>
      <c r="D116" s="123" t="s">
        <v>1621</v>
      </c>
      <c r="E116" s="123" t="s">
        <v>1262</v>
      </c>
      <c r="F116" s="123" t="s">
        <v>1284</v>
      </c>
      <c r="G116" s="123" t="s">
        <v>1266</v>
      </c>
      <c r="H116" s="123" t="s">
        <v>1282</v>
      </c>
      <c r="I116" s="54"/>
      <c r="J116" s="190"/>
      <c r="K116" s="54"/>
      <c r="L116" s="54"/>
      <c r="M116" s="54"/>
      <c r="N116" s="54"/>
      <c r="O116" s="54"/>
      <c r="P116" s="183">
        <f t="shared" si="10"/>
        <v>0</v>
      </c>
      <c r="Q116" s="98" t="s">
        <v>1467</v>
      </c>
      <c r="R116" s="97"/>
      <c r="S116" s="97"/>
      <c r="T116" s="97"/>
      <c r="U116" s="97"/>
      <c r="V116" s="97"/>
      <c r="W116" s="97"/>
      <c r="X116" s="97"/>
      <c r="Y116" s="97"/>
      <c r="Z116" s="97"/>
      <c r="AA116" s="97"/>
      <c r="AB116" s="97"/>
      <c r="AC116" s="97"/>
      <c r="AD116" s="97"/>
      <c r="AE116" s="97"/>
      <c r="AF116" s="97"/>
      <c r="AG116" s="97"/>
      <c r="AH116" s="97"/>
      <c r="AI116" s="97"/>
      <c r="AJ116" s="97"/>
      <c r="AK116" s="97"/>
      <c r="AL116" s="97"/>
    </row>
    <row r="117" spans="1:38" ht="51" x14ac:dyDescent="0.25">
      <c r="A117" s="182" t="str">
        <f t="shared" si="8"/>
        <v/>
      </c>
      <c r="B117" s="123" t="s">
        <v>423</v>
      </c>
      <c r="C117" s="191" t="s">
        <v>438</v>
      </c>
      <c r="D117" s="123" t="s">
        <v>1621</v>
      </c>
      <c r="E117" s="123" t="s">
        <v>1262</v>
      </c>
      <c r="F117" s="123" t="s">
        <v>1284</v>
      </c>
      <c r="G117" s="123" t="s">
        <v>1266</v>
      </c>
      <c r="H117" s="123" t="s">
        <v>1282</v>
      </c>
      <c r="I117" s="54"/>
      <c r="J117" s="190"/>
      <c r="K117" s="54"/>
      <c r="L117" s="54"/>
      <c r="M117" s="54"/>
      <c r="N117" s="54"/>
      <c r="O117" s="54"/>
      <c r="P117" s="183">
        <f t="shared" si="10"/>
        <v>0</v>
      </c>
      <c r="Q117" s="98" t="s">
        <v>1467</v>
      </c>
      <c r="R117" s="97"/>
      <c r="S117" s="97"/>
      <c r="T117" s="97"/>
      <c r="U117" s="97"/>
      <c r="V117" s="97"/>
      <c r="W117" s="97"/>
      <c r="X117" s="97"/>
      <c r="Y117" s="97"/>
      <c r="Z117" s="97"/>
      <c r="AA117" s="97"/>
      <c r="AB117" s="97"/>
      <c r="AC117" s="97"/>
      <c r="AD117" s="97"/>
      <c r="AE117" s="97"/>
      <c r="AF117" s="97"/>
      <c r="AG117" s="97"/>
      <c r="AH117" s="97"/>
      <c r="AI117" s="97"/>
      <c r="AJ117" s="97"/>
      <c r="AK117" s="97"/>
      <c r="AL117" s="97"/>
    </row>
    <row r="118" spans="1:38" ht="51" x14ac:dyDescent="0.25">
      <c r="A118" s="182" t="str">
        <f t="shared" si="8"/>
        <v/>
      </c>
      <c r="B118" s="123" t="s">
        <v>423</v>
      </c>
      <c r="C118" s="191" t="s">
        <v>439</v>
      </c>
      <c r="D118" s="123" t="s">
        <v>1621</v>
      </c>
      <c r="E118" s="123" t="s">
        <v>1262</v>
      </c>
      <c r="F118" s="123" t="s">
        <v>1284</v>
      </c>
      <c r="G118" s="123" t="s">
        <v>1266</v>
      </c>
      <c r="H118" s="123" t="s">
        <v>1282</v>
      </c>
      <c r="I118" s="54"/>
      <c r="J118" s="190"/>
      <c r="K118" s="54"/>
      <c r="L118" s="54"/>
      <c r="M118" s="54"/>
      <c r="N118" s="54"/>
      <c r="O118" s="54"/>
      <c r="P118" s="183">
        <f t="shared" si="10"/>
        <v>0</v>
      </c>
      <c r="Q118" s="98" t="s">
        <v>1467</v>
      </c>
      <c r="R118" s="97"/>
      <c r="S118" s="97"/>
      <c r="T118" s="97"/>
      <c r="U118" s="97"/>
      <c r="V118" s="97"/>
      <c r="W118" s="97"/>
      <c r="X118" s="97"/>
      <c r="Y118" s="97"/>
      <c r="Z118" s="97"/>
      <c r="AA118" s="97"/>
      <c r="AB118" s="97"/>
      <c r="AC118" s="97"/>
      <c r="AD118" s="97"/>
      <c r="AE118" s="97"/>
      <c r="AF118" s="97"/>
      <c r="AG118" s="97"/>
      <c r="AH118" s="97"/>
      <c r="AI118" s="97"/>
      <c r="AJ118" s="97"/>
      <c r="AK118" s="97"/>
      <c r="AL118" s="97"/>
    </row>
    <row r="119" spans="1:38" ht="51" x14ac:dyDescent="0.25">
      <c r="A119" s="182" t="str">
        <f t="shared" si="8"/>
        <v/>
      </c>
      <c r="B119" s="123" t="s">
        <v>423</v>
      </c>
      <c r="C119" s="191" t="s">
        <v>440</v>
      </c>
      <c r="D119" s="123" t="s">
        <v>1621</v>
      </c>
      <c r="E119" s="123" t="s">
        <v>1262</v>
      </c>
      <c r="F119" s="123" t="s">
        <v>1284</v>
      </c>
      <c r="G119" s="123" t="s">
        <v>1266</v>
      </c>
      <c r="H119" s="123" t="s">
        <v>1282</v>
      </c>
      <c r="I119" s="54"/>
      <c r="J119" s="190"/>
      <c r="K119" s="54"/>
      <c r="L119" s="54"/>
      <c r="M119" s="54"/>
      <c r="N119" s="54"/>
      <c r="O119" s="54"/>
      <c r="P119" s="183">
        <f t="shared" si="10"/>
        <v>0</v>
      </c>
      <c r="Q119" s="98" t="s">
        <v>1467</v>
      </c>
      <c r="R119" s="97"/>
      <c r="S119" s="97"/>
      <c r="T119" s="97"/>
      <c r="U119" s="97"/>
      <c r="V119" s="97"/>
      <c r="W119" s="97"/>
      <c r="X119" s="97"/>
      <c r="Y119" s="97"/>
      <c r="Z119" s="97"/>
      <c r="AA119" s="97"/>
      <c r="AB119" s="97"/>
      <c r="AC119" s="97"/>
      <c r="AD119" s="97"/>
      <c r="AE119" s="97"/>
      <c r="AF119" s="97"/>
      <c r="AG119" s="97"/>
      <c r="AH119" s="97"/>
      <c r="AI119" s="97"/>
      <c r="AJ119" s="97"/>
      <c r="AK119" s="97"/>
      <c r="AL119" s="97"/>
    </row>
    <row r="120" spans="1:38" ht="51" x14ac:dyDescent="0.25">
      <c r="A120" s="182" t="str">
        <f t="shared" si="8"/>
        <v/>
      </c>
      <c r="B120" s="123" t="s">
        <v>423</v>
      </c>
      <c r="C120" s="191" t="s">
        <v>441</v>
      </c>
      <c r="D120" s="123" t="s">
        <v>1621</v>
      </c>
      <c r="E120" s="123" t="s">
        <v>1262</v>
      </c>
      <c r="F120" s="123" t="s">
        <v>1284</v>
      </c>
      <c r="G120" s="123" t="s">
        <v>1266</v>
      </c>
      <c r="H120" s="123" t="s">
        <v>1282</v>
      </c>
      <c r="I120" s="54"/>
      <c r="J120" s="190"/>
      <c r="K120" s="54"/>
      <c r="L120" s="54"/>
      <c r="M120" s="54"/>
      <c r="N120" s="54"/>
      <c r="O120" s="54"/>
      <c r="P120" s="183">
        <f t="shared" si="10"/>
        <v>0</v>
      </c>
      <c r="Q120" s="98" t="s">
        <v>1467</v>
      </c>
      <c r="R120" s="97"/>
      <c r="S120" s="97"/>
      <c r="T120" s="97"/>
      <c r="U120" s="97"/>
      <c r="V120" s="97"/>
      <c r="W120" s="97"/>
      <c r="X120" s="97"/>
      <c r="Y120" s="97"/>
      <c r="Z120" s="97"/>
      <c r="AA120" s="97"/>
      <c r="AB120" s="97"/>
      <c r="AC120" s="97"/>
      <c r="AD120" s="97"/>
      <c r="AE120" s="97"/>
      <c r="AF120" s="97"/>
      <c r="AG120" s="97"/>
      <c r="AH120" s="97"/>
      <c r="AI120" s="97"/>
      <c r="AJ120" s="97"/>
      <c r="AK120" s="97"/>
      <c r="AL120" s="97"/>
    </row>
    <row r="121" spans="1:38" ht="51" x14ac:dyDescent="0.25">
      <c r="A121" s="182" t="str">
        <f t="shared" si="8"/>
        <v/>
      </c>
      <c r="B121" s="123" t="s">
        <v>423</v>
      </c>
      <c r="C121" s="191" t="s">
        <v>442</v>
      </c>
      <c r="D121" s="123" t="s">
        <v>1621</v>
      </c>
      <c r="E121" s="123" t="s">
        <v>1262</v>
      </c>
      <c r="F121" s="123" t="s">
        <v>1284</v>
      </c>
      <c r="G121" s="123" t="s">
        <v>1266</v>
      </c>
      <c r="H121" s="123" t="s">
        <v>1282</v>
      </c>
      <c r="I121" s="54"/>
      <c r="J121" s="190"/>
      <c r="K121" s="54"/>
      <c r="L121" s="54"/>
      <c r="M121" s="54"/>
      <c r="N121" s="54"/>
      <c r="O121" s="54"/>
      <c r="P121" s="183">
        <f t="shared" si="10"/>
        <v>0</v>
      </c>
      <c r="Q121" s="98" t="s">
        <v>1467</v>
      </c>
      <c r="R121" s="97"/>
      <c r="S121" s="97"/>
      <c r="T121" s="97"/>
      <c r="U121" s="97"/>
      <c r="V121" s="97"/>
      <c r="W121" s="97"/>
      <c r="X121" s="97"/>
      <c r="Y121" s="97"/>
      <c r="Z121" s="97"/>
      <c r="AA121" s="97"/>
      <c r="AB121" s="97"/>
      <c r="AC121" s="97"/>
      <c r="AD121" s="97"/>
      <c r="AE121" s="97"/>
      <c r="AF121" s="97"/>
      <c r="AG121" s="97"/>
      <c r="AH121" s="97"/>
      <c r="AI121" s="97"/>
      <c r="AJ121" s="97"/>
      <c r="AK121" s="97"/>
      <c r="AL121" s="97"/>
    </row>
    <row r="122" spans="1:38" ht="51" x14ac:dyDescent="0.25">
      <c r="A122" s="182" t="str">
        <f t="shared" si="8"/>
        <v/>
      </c>
      <c r="B122" s="123" t="s">
        <v>423</v>
      </c>
      <c r="C122" s="191" t="s">
        <v>443</v>
      </c>
      <c r="D122" s="123" t="s">
        <v>1621</v>
      </c>
      <c r="E122" s="123" t="s">
        <v>1262</v>
      </c>
      <c r="F122" s="123" t="s">
        <v>1284</v>
      </c>
      <c r="G122" s="123" t="s">
        <v>1266</v>
      </c>
      <c r="H122" s="123" t="s">
        <v>1282</v>
      </c>
      <c r="I122" s="54"/>
      <c r="J122" s="190"/>
      <c r="K122" s="54"/>
      <c r="L122" s="54"/>
      <c r="M122" s="54"/>
      <c r="N122" s="54"/>
      <c r="O122" s="54"/>
      <c r="P122" s="183">
        <f t="shared" si="10"/>
        <v>0</v>
      </c>
      <c r="Q122" s="98" t="s">
        <v>1467</v>
      </c>
      <c r="R122" s="97"/>
      <c r="S122" s="97"/>
      <c r="T122" s="97"/>
      <c r="U122" s="97"/>
      <c r="V122" s="97"/>
      <c r="W122" s="97"/>
      <c r="X122" s="97"/>
      <c r="Y122" s="97"/>
      <c r="Z122" s="97"/>
      <c r="AA122" s="97"/>
      <c r="AB122" s="97"/>
      <c r="AC122" s="97"/>
      <c r="AD122" s="97"/>
      <c r="AE122" s="97"/>
      <c r="AF122" s="97"/>
      <c r="AG122" s="97"/>
      <c r="AH122" s="97"/>
      <c r="AI122" s="97"/>
      <c r="AJ122" s="97"/>
      <c r="AK122" s="97"/>
      <c r="AL122" s="97"/>
    </row>
    <row r="123" spans="1:38" ht="63.75" x14ac:dyDescent="0.25">
      <c r="A123" s="182" t="str">
        <f t="shared" si="8"/>
        <v/>
      </c>
      <c r="B123" s="123" t="s">
        <v>423</v>
      </c>
      <c r="C123" s="191" t="s">
        <v>1565</v>
      </c>
      <c r="D123" s="123" t="s">
        <v>1622</v>
      </c>
      <c r="E123" s="123" t="s">
        <v>1262</v>
      </c>
      <c r="F123" s="123" t="s">
        <v>1284</v>
      </c>
      <c r="G123" s="123" t="s">
        <v>1266</v>
      </c>
      <c r="H123" s="123" t="s">
        <v>1282</v>
      </c>
      <c r="I123" s="54"/>
      <c r="J123" s="190"/>
      <c r="K123" s="54"/>
      <c r="L123" s="54"/>
      <c r="M123" s="54"/>
      <c r="N123" s="54"/>
      <c r="O123" s="54"/>
      <c r="P123" s="183">
        <f t="shared" si="10"/>
        <v>0</v>
      </c>
      <c r="Q123" s="98" t="s">
        <v>1467</v>
      </c>
      <c r="R123" s="97"/>
      <c r="S123" s="97"/>
      <c r="T123" s="97"/>
      <c r="U123" s="97"/>
      <c r="V123" s="97"/>
      <c r="W123" s="97"/>
      <c r="X123" s="97"/>
      <c r="Y123" s="97"/>
      <c r="Z123" s="97"/>
      <c r="AA123" s="97"/>
      <c r="AB123" s="97"/>
      <c r="AC123" s="97"/>
      <c r="AD123" s="97"/>
      <c r="AE123" s="97"/>
      <c r="AF123" s="97"/>
      <c r="AG123" s="97"/>
      <c r="AH123" s="97"/>
      <c r="AI123" s="97"/>
      <c r="AJ123" s="97"/>
      <c r="AK123" s="97"/>
      <c r="AL123" s="97"/>
    </row>
    <row r="124" spans="1:38" ht="51" x14ac:dyDescent="0.25">
      <c r="A124" s="182" t="str">
        <f t="shared" si="8"/>
        <v/>
      </c>
      <c r="B124" s="123" t="s">
        <v>423</v>
      </c>
      <c r="C124" s="191" t="s">
        <v>1566</v>
      </c>
      <c r="D124" s="123" t="s">
        <v>1622</v>
      </c>
      <c r="E124" s="123" t="s">
        <v>1262</v>
      </c>
      <c r="F124" s="123" t="s">
        <v>1284</v>
      </c>
      <c r="G124" s="123" t="s">
        <v>1266</v>
      </c>
      <c r="H124" s="123" t="s">
        <v>1282</v>
      </c>
      <c r="I124" s="54"/>
      <c r="J124" s="190"/>
      <c r="K124" s="54"/>
      <c r="L124" s="54"/>
      <c r="M124" s="54"/>
      <c r="N124" s="54"/>
      <c r="O124" s="54"/>
      <c r="P124" s="183">
        <f t="shared" si="10"/>
        <v>0</v>
      </c>
      <c r="Q124" s="98" t="s">
        <v>1467</v>
      </c>
      <c r="R124" s="97"/>
      <c r="S124" s="97"/>
      <c r="T124" s="97"/>
      <c r="U124" s="97"/>
      <c r="V124" s="97"/>
      <c r="W124" s="97"/>
      <c r="X124" s="97"/>
      <c r="Y124" s="97"/>
      <c r="Z124" s="97"/>
      <c r="AA124" s="97"/>
      <c r="AB124" s="97"/>
      <c r="AC124" s="97"/>
      <c r="AD124" s="97"/>
      <c r="AE124" s="97"/>
      <c r="AF124" s="97"/>
      <c r="AG124" s="97"/>
      <c r="AH124" s="97"/>
      <c r="AI124" s="97"/>
      <c r="AJ124" s="97"/>
      <c r="AK124" s="97"/>
      <c r="AL124" s="97"/>
    </row>
    <row r="125" spans="1:38" ht="76.5" x14ac:dyDescent="0.25">
      <c r="A125" s="182" t="str">
        <f t="shared" si="8"/>
        <v/>
      </c>
      <c r="B125" s="123" t="s">
        <v>423</v>
      </c>
      <c r="C125" s="191" t="s">
        <v>1567</v>
      </c>
      <c r="D125" s="123" t="s">
        <v>1622</v>
      </c>
      <c r="E125" s="123" t="s">
        <v>1262</v>
      </c>
      <c r="F125" s="123" t="s">
        <v>1284</v>
      </c>
      <c r="G125" s="123" t="s">
        <v>1266</v>
      </c>
      <c r="H125" s="123" t="s">
        <v>1282</v>
      </c>
      <c r="I125" s="54"/>
      <c r="J125" s="190"/>
      <c r="K125" s="54"/>
      <c r="L125" s="54"/>
      <c r="M125" s="54"/>
      <c r="N125" s="54"/>
      <c r="O125" s="54"/>
      <c r="P125" s="183">
        <f t="shared" si="10"/>
        <v>0</v>
      </c>
      <c r="Q125" s="98" t="s">
        <v>1467</v>
      </c>
      <c r="R125" s="97"/>
      <c r="S125" s="97"/>
      <c r="T125" s="97"/>
      <c r="U125" s="97"/>
      <c r="V125" s="97"/>
      <c r="W125" s="97"/>
      <c r="X125" s="97"/>
      <c r="Y125" s="97"/>
      <c r="Z125" s="97"/>
      <c r="AA125" s="97"/>
      <c r="AB125" s="97"/>
      <c r="AC125" s="97"/>
      <c r="AD125" s="97"/>
      <c r="AE125" s="97"/>
      <c r="AF125" s="97"/>
      <c r="AG125" s="97"/>
      <c r="AH125" s="97"/>
      <c r="AI125" s="97"/>
      <c r="AJ125" s="97"/>
      <c r="AK125" s="97"/>
      <c r="AL125" s="97"/>
    </row>
    <row r="126" spans="1:38" ht="63.75" x14ac:dyDescent="0.25">
      <c r="A126" s="182" t="str">
        <f t="shared" si="8"/>
        <v/>
      </c>
      <c r="B126" s="123" t="s">
        <v>423</v>
      </c>
      <c r="C126" s="191" t="s">
        <v>1568</v>
      </c>
      <c r="D126" s="123" t="s">
        <v>1622</v>
      </c>
      <c r="E126" s="123" t="s">
        <v>1262</v>
      </c>
      <c r="F126" s="123" t="s">
        <v>1284</v>
      </c>
      <c r="G126" s="123" t="s">
        <v>1266</v>
      </c>
      <c r="H126" s="123" t="s">
        <v>1282</v>
      </c>
      <c r="I126" s="54"/>
      <c r="J126" s="190"/>
      <c r="K126" s="54"/>
      <c r="L126" s="54"/>
      <c r="M126" s="54"/>
      <c r="N126" s="54"/>
      <c r="O126" s="54"/>
      <c r="P126" s="183">
        <f t="shared" si="10"/>
        <v>0</v>
      </c>
      <c r="Q126" s="98" t="s">
        <v>1467</v>
      </c>
      <c r="R126" s="97"/>
      <c r="S126" s="97"/>
      <c r="T126" s="97"/>
      <c r="U126" s="97"/>
      <c r="V126" s="97"/>
      <c r="W126" s="97"/>
      <c r="X126" s="97"/>
      <c r="Y126" s="97"/>
      <c r="Z126" s="97"/>
      <c r="AA126" s="97"/>
      <c r="AB126" s="97"/>
      <c r="AC126" s="97"/>
      <c r="AD126" s="97"/>
      <c r="AE126" s="97"/>
      <c r="AF126" s="97"/>
      <c r="AG126" s="97"/>
      <c r="AH126" s="97"/>
      <c r="AI126" s="97"/>
      <c r="AJ126" s="97"/>
      <c r="AK126" s="97"/>
      <c r="AL126" s="97"/>
    </row>
    <row r="127" spans="1:38" ht="51" x14ac:dyDescent="0.25">
      <c r="A127" s="182" t="str">
        <f t="shared" si="8"/>
        <v/>
      </c>
      <c r="B127" s="123" t="s">
        <v>423</v>
      </c>
      <c r="C127" s="191" t="s">
        <v>1569</v>
      </c>
      <c r="D127" s="123" t="s">
        <v>1622</v>
      </c>
      <c r="E127" s="123" t="s">
        <v>1262</v>
      </c>
      <c r="F127" s="123" t="s">
        <v>1284</v>
      </c>
      <c r="G127" s="123" t="s">
        <v>1266</v>
      </c>
      <c r="H127" s="123" t="s">
        <v>1282</v>
      </c>
      <c r="I127" s="54"/>
      <c r="J127" s="190"/>
      <c r="K127" s="54"/>
      <c r="L127" s="54"/>
      <c r="M127" s="54"/>
      <c r="N127" s="54"/>
      <c r="O127" s="54"/>
      <c r="P127" s="183">
        <f t="shared" si="10"/>
        <v>0</v>
      </c>
      <c r="Q127" s="98" t="s">
        <v>1467</v>
      </c>
      <c r="R127" s="97"/>
      <c r="S127" s="97"/>
      <c r="T127" s="97"/>
      <c r="U127" s="97"/>
      <c r="V127" s="97"/>
      <c r="W127" s="97"/>
      <c r="X127" s="97"/>
      <c r="Y127" s="97"/>
      <c r="Z127" s="97"/>
      <c r="AA127" s="97"/>
      <c r="AB127" s="97"/>
      <c r="AC127" s="97"/>
      <c r="AD127" s="97"/>
      <c r="AE127" s="97"/>
      <c r="AF127" s="97"/>
      <c r="AG127" s="97"/>
      <c r="AH127" s="97"/>
      <c r="AI127" s="97"/>
      <c r="AJ127" s="97"/>
      <c r="AK127" s="97"/>
      <c r="AL127" s="97"/>
    </row>
    <row r="128" spans="1:38" ht="51" x14ac:dyDescent="0.25">
      <c r="A128" s="182" t="str">
        <f t="shared" si="8"/>
        <v/>
      </c>
      <c r="B128" s="123" t="s">
        <v>423</v>
      </c>
      <c r="C128" s="191" t="s">
        <v>1570</v>
      </c>
      <c r="D128" s="123" t="s">
        <v>1622</v>
      </c>
      <c r="E128" s="123" t="s">
        <v>1262</v>
      </c>
      <c r="F128" s="123" t="s">
        <v>1284</v>
      </c>
      <c r="G128" s="123" t="s">
        <v>1266</v>
      </c>
      <c r="H128" s="123" t="s">
        <v>1282</v>
      </c>
      <c r="I128" s="54"/>
      <c r="J128" s="190"/>
      <c r="K128" s="54"/>
      <c r="L128" s="54"/>
      <c r="M128" s="54"/>
      <c r="N128" s="54"/>
      <c r="O128" s="54"/>
      <c r="P128" s="183">
        <f t="shared" si="10"/>
        <v>0</v>
      </c>
      <c r="Q128" s="98" t="s">
        <v>1467</v>
      </c>
      <c r="R128" s="97"/>
      <c r="S128" s="97"/>
      <c r="T128" s="97"/>
      <c r="U128" s="97"/>
      <c r="V128" s="97"/>
      <c r="W128" s="97"/>
      <c r="X128" s="97"/>
      <c r="Y128" s="97"/>
      <c r="Z128" s="97"/>
      <c r="AA128" s="97"/>
      <c r="AB128" s="97"/>
      <c r="AC128" s="97"/>
      <c r="AD128" s="97"/>
      <c r="AE128" s="97"/>
      <c r="AF128" s="97"/>
      <c r="AG128" s="97"/>
      <c r="AH128" s="97"/>
      <c r="AI128" s="97"/>
      <c r="AJ128" s="97"/>
      <c r="AK128" s="97"/>
      <c r="AL128" s="97"/>
    </row>
    <row r="129" spans="1:38" ht="51" x14ac:dyDescent="0.25">
      <c r="A129" s="182" t="str">
        <f t="shared" si="8"/>
        <v/>
      </c>
      <c r="B129" s="123" t="s">
        <v>423</v>
      </c>
      <c r="C129" s="191" t="s">
        <v>1571</v>
      </c>
      <c r="D129" s="123" t="s">
        <v>1622</v>
      </c>
      <c r="E129" s="123" t="s">
        <v>1262</v>
      </c>
      <c r="F129" s="123" t="s">
        <v>1284</v>
      </c>
      <c r="G129" s="123" t="s">
        <v>1266</v>
      </c>
      <c r="H129" s="123" t="s">
        <v>1282</v>
      </c>
      <c r="I129" s="54"/>
      <c r="J129" s="190"/>
      <c r="K129" s="54"/>
      <c r="L129" s="54"/>
      <c r="M129" s="54"/>
      <c r="N129" s="54"/>
      <c r="O129" s="54"/>
      <c r="P129" s="183">
        <f t="shared" si="10"/>
        <v>0</v>
      </c>
      <c r="Q129" s="98" t="s">
        <v>1467</v>
      </c>
      <c r="R129" s="97"/>
      <c r="S129" s="97"/>
      <c r="T129" s="97"/>
      <c r="U129" s="97"/>
      <c r="V129" s="97"/>
      <c r="W129" s="97"/>
      <c r="X129" s="97"/>
      <c r="Y129" s="97"/>
      <c r="Z129" s="97"/>
      <c r="AA129" s="97"/>
      <c r="AB129" s="97"/>
      <c r="AC129" s="97"/>
      <c r="AD129" s="97"/>
      <c r="AE129" s="97"/>
      <c r="AF129" s="97"/>
      <c r="AG129" s="97"/>
      <c r="AH129" s="97"/>
      <c r="AI129" s="97"/>
      <c r="AJ129" s="97"/>
      <c r="AK129" s="97"/>
      <c r="AL129" s="97"/>
    </row>
    <row r="130" spans="1:38" ht="38.25" x14ac:dyDescent="0.25">
      <c r="A130" s="182" t="str">
        <f t="shared" si="8"/>
        <v/>
      </c>
      <c r="B130" s="123" t="s">
        <v>423</v>
      </c>
      <c r="C130" s="191" t="s">
        <v>1572</v>
      </c>
      <c r="D130" s="123" t="s">
        <v>1622</v>
      </c>
      <c r="E130" s="123" t="s">
        <v>1262</v>
      </c>
      <c r="F130" s="123" t="s">
        <v>1284</v>
      </c>
      <c r="G130" s="123" t="s">
        <v>1266</v>
      </c>
      <c r="H130" s="123" t="s">
        <v>1282</v>
      </c>
      <c r="I130" s="54"/>
      <c r="J130" s="190"/>
      <c r="K130" s="54"/>
      <c r="L130" s="54"/>
      <c r="M130" s="54"/>
      <c r="N130" s="54"/>
      <c r="O130" s="54"/>
      <c r="P130" s="183">
        <f t="shared" si="10"/>
        <v>0</v>
      </c>
      <c r="Q130" s="98" t="s">
        <v>1467</v>
      </c>
      <c r="R130" s="97"/>
      <c r="S130" s="97"/>
      <c r="T130" s="97"/>
      <c r="U130" s="97"/>
      <c r="V130" s="97"/>
      <c r="W130" s="97"/>
      <c r="X130" s="97"/>
      <c r="Y130" s="97"/>
      <c r="Z130" s="97"/>
      <c r="AA130" s="97"/>
      <c r="AB130" s="97"/>
      <c r="AC130" s="97"/>
      <c r="AD130" s="97"/>
      <c r="AE130" s="97"/>
      <c r="AF130" s="97"/>
      <c r="AG130" s="97"/>
      <c r="AH130" s="97"/>
      <c r="AI130" s="97"/>
      <c r="AJ130" s="97"/>
      <c r="AK130" s="97"/>
      <c r="AL130" s="97"/>
    </row>
    <row r="131" spans="1:38" ht="51" x14ac:dyDescent="0.25">
      <c r="A131" s="182" t="str">
        <f t="shared" si="8"/>
        <v/>
      </c>
      <c r="B131" s="123" t="s">
        <v>423</v>
      </c>
      <c r="C131" s="191" t="s">
        <v>1573</v>
      </c>
      <c r="D131" s="123" t="s">
        <v>1622</v>
      </c>
      <c r="E131" s="123" t="s">
        <v>1262</v>
      </c>
      <c r="F131" s="123" t="s">
        <v>1284</v>
      </c>
      <c r="G131" s="123" t="s">
        <v>1266</v>
      </c>
      <c r="H131" s="123" t="s">
        <v>1282</v>
      </c>
      <c r="I131" s="54"/>
      <c r="J131" s="190"/>
      <c r="K131" s="54"/>
      <c r="L131" s="54"/>
      <c r="M131" s="54"/>
      <c r="N131" s="54"/>
      <c r="O131" s="54"/>
      <c r="P131" s="183">
        <f t="shared" si="10"/>
        <v>0</v>
      </c>
      <c r="Q131" s="98" t="s">
        <v>1467</v>
      </c>
      <c r="R131" s="97"/>
      <c r="S131" s="97"/>
      <c r="T131" s="97"/>
      <c r="U131" s="97"/>
      <c r="V131" s="97"/>
      <c r="W131" s="97"/>
      <c r="X131" s="97"/>
      <c r="Y131" s="97"/>
      <c r="Z131" s="97"/>
      <c r="AA131" s="97"/>
      <c r="AB131" s="97"/>
      <c r="AC131" s="97"/>
      <c r="AD131" s="97"/>
      <c r="AE131" s="97"/>
      <c r="AF131" s="97"/>
      <c r="AG131" s="97"/>
      <c r="AH131" s="97"/>
      <c r="AI131" s="97"/>
      <c r="AJ131" s="97"/>
      <c r="AK131" s="97"/>
      <c r="AL131" s="97"/>
    </row>
    <row r="132" spans="1:38" ht="51" x14ac:dyDescent="0.25">
      <c r="A132" s="182" t="str">
        <f t="shared" si="8"/>
        <v/>
      </c>
      <c r="B132" s="123" t="s">
        <v>423</v>
      </c>
      <c r="C132" s="191" t="s">
        <v>1574</v>
      </c>
      <c r="D132" s="123" t="s">
        <v>1622</v>
      </c>
      <c r="E132" s="123" t="s">
        <v>1262</v>
      </c>
      <c r="F132" s="123" t="s">
        <v>1284</v>
      </c>
      <c r="G132" s="123" t="s">
        <v>1266</v>
      </c>
      <c r="H132" s="123" t="s">
        <v>1282</v>
      </c>
      <c r="I132" s="54"/>
      <c r="J132" s="190"/>
      <c r="K132" s="54"/>
      <c r="L132" s="54"/>
      <c r="M132" s="54"/>
      <c r="N132" s="54"/>
      <c r="O132" s="54"/>
      <c r="P132" s="183">
        <f t="shared" si="10"/>
        <v>0</v>
      </c>
      <c r="Q132" s="98" t="s">
        <v>1467</v>
      </c>
      <c r="R132" s="97"/>
      <c r="S132" s="97"/>
      <c r="T132" s="97"/>
      <c r="U132" s="97"/>
      <c r="V132" s="97"/>
      <c r="W132" s="97"/>
      <c r="X132" s="97"/>
      <c r="Y132" s="97"/>
      <c r="Z132" s="97"/>
      <c r="AA132" s="97"/>
      <c r="AB132" s="97"/>
      <c r="AC132" s="97"/>
      <c r="AD132" s="97"/>
      <c r="AE132" s="97"/>
      <c r="AF132" s="97"/>
      <c r="AG132" s="97"/>
      <c r="AH132" s="97"/>
      <c r="AI132" s="97"/>
      <c r="AJ132" s="97"/>
      <c r="AK132" s="97"/>
      <c r="AL132" s="97"/>
    </row>
    <row r="133" spans="1:38" ht="51" x14ac:dyDescent="0.25">
      <c r="A133" s="182" t="str">
        <f t="shared" si="8"/>
        <v/>
      </c>
      <c r="B133" s="123" t="s">
        <v>423</v>
      </c>
      <c r="C133" s="191" t="s">
        <v>1575</v>
      </c>
      <c r="D133" s="123" t="s">
        <v>1622</v>
      </c>
      <c r="E133" s="123" t="s">
        <v>1262</v>
      </c>
      <c r="F133" s="123" t="s">
        <v>1284</v>
      </c>
      <c r="G133" s="123" t="s">
        <v>1266</v>
      </c>
      <c r="H133" s="123" t="s">
        <v>1282</v>
      </c>
      <c r="I133" s="54"/>
      <c r="J133" s="190"/>
      <c r="K133" s="54"/>
      <c r="L133" s="54"/>
      <c r="M133" s="54"/>
      <c r="N133" s="54"/>
      <c r="O133" s="54"/>
      <c r="P133" s="183">
        <f t="shared" si="9"/>
        <v>0</v>
      </c>
      <c r="Q133" s="98" t="s">
        <v>1467</v>
      </c>
      <c r="R133" s="97"/>
      <c r="S133" s="97"/>
      <c r="T133" s="97"/>
      <c r="U133" s="97"/>
      <c r="V133" s="97"/>
      <c r="W133" s="97"/>
      <c r="X133" s="97"/>
      <c r="Y133" s="97"/>
      <c r="Z133" s="97"/>
      <c r="AA133" s="97"/>
      <c r="AB133" s="97"/>
      <c r="AC133" s="97"/>
      <c r="AD133" s="97"/>
      <c r="AE133" s="97"/>
      <c r="AF133" s="97"/>
      <c r="AG133" s="97"/>
      <c r="AH133" s="97"/>
      <c r="AI133" s="97"/>
      <c r="AJ133" s="97"/>
      <c r="AK133" s="97"/>
      <c r="AL133" s="97"/>
    </row>
    <row r="134" spans="1:38" ht="38.25" x14ac:dyDescent="0.25">
      <c r="A134" s="182" t="str">
        <f t="shared" si="8"/>
        <v/>
      </c>
      <c r="B134" s="123" t="s">
        <v>423</v>
      </c>
      <c r="C134" s="191" t="s">
        <v>1576</v>
      </c>
      <c r="D134" s="123" t="s">
        <v>1622</v>
      </c>
      <c r="E134" s="123" t="s">
        <v>1262</v>
      </c>
      <c r="F134" s="123" t="s">
        <v>1284</v>
      </c>
      <c r="G134" s="123" t="s">
        <v>1266</v>
      </c>
      <c r="H134" s="123" t="s">
        <v>1282</v>
      </c>
      <c r="I134" s="54"/>
      <c r="J134" s="190"/>
      <c r="K134" s="54"/>
      <c r="L134" s="54"/>
      <c r="M134" s="54"/>
      <c r="N134" s="54"/>
      <c r="O134" s="54"/>
      <c r="P134" s="183">
        <f t="shared" si="9"/>
        <v>0</v>
      </c>
      <c r="Q134" s="98" t="s">
        <v>1467</v>
      </c>
      <c r="R134" s="97"/>
      <c r="S134" s="97"/>
      <c r="T134" s="97"/>
      <c r="U134" s="97"/>
      <c r="V134" s="97"/>
      <c r="W134" s="97"/>
      <c r="X134" s="97"/>
      <c r="Y134" s="97"/>
      <c r="Z134" s="97"/>
      <c r="AA134" s="97"/>
      <c r="AB134" s="97"/>
      <c r="AC134" s="97"/>
      <c r="AD134" s="97"/>
      <c r="AE134" s="97"/>
      <c r="AF134" s="97"/>
      <c r="AG134" s="97"/>
      <c r="AH134" s="97"/>
      <c r="AI134" s="97"/>
      <c r="AJ134" s="97"/>
      <c r="AK134" s="97"/>
      <c r="AL134" s="97"/>
    </row>
    <row r="135" spans="1:38" ht="16.5" customHeight="1" collapsed="1" x14ac:dyDescent="0.25">
      <c r="A135" s="182" t="str">
        <f t="shared" si="8"/>
        <v/>
      </c>
      <c r="B135" s="184" t="s">
        <v>444</v>
      </c>
      <c r="C135" s="185"/>
      <c r="D135" s="185"/>
      <c r="E135" s="185"/>
      <c r="F135" s="185"/>
      <c r="G135" s="185"/>
      <c r="H135" s="185"/>
      <c r="I135" s="185"/>
      <c r="J135" s="185"/>
      <c r="K135" s="185"/>
      <c r="L135" s="186"/>
      <c r="M135" s="186"/>
      <c r="N135" s="186"/>
      <c r="O135" s="187"/>
      <c r="P135" s="183">
        <f t="shared" si="9"/>
        <v>0</v>
      </c>
      <c r="Q135" s="98"/>
      <c r="R135" s="97"/>
      <c r="S135" s="97"/>
      <c r="T135" s="97"/>
      <c r="U135" s="97"/>
      <c r="V135" s="97"/>
      <c r="W135" s="97"/>
      <c r="X135" s="97"/>
      <c r="Y135" s="97"/>
      <c r="Z135" s="97"/>
      <c r="AA135" s="97"/>
      <c r="AB135" s="97"/>
      <c r="AC135" s="97"/>
      <c r="AD135" s="97"/>
      <c r="AE135" s="97"/>
      <c r="AF135" s="97"/>
      <c r="AG135" s="97"/>
      <c r="AH135" s="97"/>
      <c r="AI135" s="97"/>
      <c r="AJ135" s="97"/>
      <c r="AK135" s="97"/>
      <c r="AL135" s="97"/>
    </row>
    <row r="136" spans="1:38" ht="102" x14ac:dyDescent="0.25">
      <c r="A136" s="182" t="str">
        <f t="shared" si="8"/>
        <v/>
      </c>
      <c r="B136" s="123" t="s">
        <v>445</v>
      </c>
      <c r="C136" s="191" t="s">
        <v>447</v>
      </c>
      <c r="D136" s="123" t="s">
        <v>1623</v>
      </c>
      <c r="E136" s="123" t="s">
        <v>1262</v>
      </c>
      <c r="F136" s="123" t="s">
        <v>1284</v>
      </c>
      <c r="G136" s="123" t="s">
        <v>1266</v>
      </c>
      <c r="H136" s="123" t="s">
        <v>1285</v>
      </c>
      <c r="I136" s="54"/>
      <c r="J136" s="190"/>
      <c r="K136" s="54"/>
      <c r="L136" s="54"/>
      <c r="M136" s="54"/>
      <c r="N136" s="54"/>
      <c r="O136" s="54"/>
      <c r="P136" s="183">
        <f t="shared" si="9"/>
        <v>0</v>
      </c>
      <c r="Q136" s="100" t="s">
        <v>1468</v>
      </c>
      <c r="R136" s="97"/>
      <c r="S136" s="97"/>
      <c r="T136" s="97"/>
      <c r="U136" s="97"/>
      <c r="V136" s="97"/>
      <c r="W136" s="97"/>
      <c r="X136" s="97"/>
      <c r="Y136" s="97"/>
      <c r="Z136" s="97"/>
      <c r="AA136" s="97"/>
      <c r="AB136" s="97"/>
      <c r="AC136" s="97"/>
      <c r="AD136" s="97"/>
      <c r="AE136" s="97"/>
      <c r="AF136" s="97"/>
      <c r="AG136" s="97"/>
      <c r="AH136" s="97"/>
      <c r="AI136" s="97"/>
      <c r="AJ136" s="97"/>
      <c r="AK136" s="97"/>
      <c r="AL136" s="97"/>
    </row>
    <row r="137" spans="1:38" ht="102" x14ac:dyDescent="0.25">
      <c r="A137" s="182" t="str">
        <f t="shared" si="8"/>
        <v/>
      </c>
      <c r="B137" s="123" t="s">
        <v>445</v>
      </c>
      <c r="C137" s="191" t="s">
        <v>446</v>
      </c>
      <c r="D137" s="123" t="s">
        <v>1623</v>
      </c>
      <c r="E137" s="123" t="s">
        <v>1262</v>
      </c>
      <c r="F137" s="123" t="s">
        <v>1284</v>
      </c>
      <c r="G137" s="123" t="s">
        <v>1266</v>
      </c>
      <c r="H137" s="123" t="s">
        <v>1285</v>
      </c>
      <c r="I137" s="54"/>
      <c r="J137" s="190"/>
      <c r="K137" s="54"/>
      <c r="L137" s="54"/>
      <c r="M137" s="54"/>
      <c r="N137" s="54"/>
      <c r="O137" s="54"/>
      <c r="P137" s="183">
        <f t="shared" si="9"/>
        <v>0</v>
      </c>
      <c r="Q137" s="100" t="s">
        <v>1468</v>
      </c>
      <c r="R137" s="97"/>
      <c r="S137" s="97"/>
      <c r="T137" s="97"/>
      <c r="U137" s="97"/>
      <c r="V137" s="97"/>
      <c r="W137" s="97"/>
      <c r="X137" s="97"/>
      <c r="Y137" s="97"/>
      <c r="Z137" s="97"/>
      <c r="AA137" s="97"/>
      <c r="AB137" s="97"/>
      <c r="AC137" s="97"/>
      <c r="AD137" s="97"/>
      <c r="AE137" s="97"/>
      <c r="AF137" s="97"/>
      <c r="AG137" s="97"/>
      <c r="AH137" s="97"/>
      <c r="AI137" s="97"/>
      <c r="AJ137" s="97"/>
      <c r="AK137" s="97"/>
      <c r="AL137" s="97"/>
    </row>
    <row r="138" spans="1:38" ht="15.75" customHeight="1" collapsed="1" x14ac:dyDescent="0.25">
      <c r="A138" s="182" t="str">
        <f>IF(AND(L138="Sim",OR(J138="Acreditado",J138="Solicitado",J138="Suspenso"),I138&lt;&gt;""),#REF!+1,"")</f>
        <v/>
      </c>
      <c r="B138" s="184" t="s">
        <v>448</v>
      </c>
      <c r="C138" s="185"/>
      <c r="D138" s="185"/>
      <c r="E138" s="185"/>
      <c r="F138" s="185"/>
      <c r="G138" s="185"/>
      <c r="H138" s="185"/>
      <c r="I138" s="185"/>
      <c r="J138" s="185"/>
      <c r="K138" s="185"/>
      <c r="L138" s="186"/>
      <c r="M138" s="186"/>
      <c r="N138" s="186"/>
      <c r="O138" s="187"/>
      <c r="P138" s="183">
        <f t="shared" si="9"/>
        <v>0</v>
      </c>
      <c r="Q138" s="98"/>
      <c r="R138" s="97"/>
      <c r="S138" s="97"/>
      <c r="T138" s="97"/>
      <c r="U138" s="97"/>
      <c r="V138" s="97"/>
      <c r="W138" s="97"/>
      <c r="X138" s="97"/>
      <c r="Y138" s="97"/>
      <c r="Z138" s="97"/>
      <c r="AA138" s="97"/>
      <c r="AB138" s="97"/>
      <c r="AC138" s="97"/>
      <c r="AD138" s="97"/>
      <c r="AE138" s="97"/>
      <c r="AF138" s="97"/>
      <c r="AG138" s="97"/>
      <c r="AH138" s="97"/>
      <c r="AI138" s="97"/>
      <c r="AJ138" s="97"/>
      <c r="AK138" s="97"/>
      <c r="AL138" s="97"/>
    </row>
    <row r="139" spans="1:38" ht="25.5" x14ac:dyDescent="0.25">
      <c r="A139" s="182" t="str">
        <f t="shared" si="8"/>
        <v/>
      </c>
      <c r="B139" s="123" t="s">
        <v>449</v>
      </c>
      <c r="C139" s="191" t="s">
        <v>454</v>
      </c>
      <c r="D139" s="123" t="s">
        <v>1624</v>
      </c>
      <c r="E139" s="123" t="s">
        <v>1262</v>
      </c>
      <c r="F139" s="123" t="s">
        <v>1284</v>
      </c>
      <c r="G139" s="123" t="s">
        <v>1265</v>
      </c>
      <c r="H139" s="54"/>
      <c r="I139" s="54"/>
      <c r="J139" s="190"/>
      <c r="K139" s="54"/>
      <c r="L139" s="54"/>
      <c r="M139" s="54"/>
      <c r="N139" s="54"/>
      <c r="O139" s="54"/>
      <c r="P139" s="183">
        <f t="shared" si="9"/>
        <v>0</v>
      </c>
      <c r="Q139" s="100" t="s">
        <v>1470</v>
      </c>
      <c r="R139" s="97"/>
      <c r="S139" s="97"/>
      <c r="T139" s="97"/>
      <c r="U139" s="97"/>
      <c r="V139" s="97"/>
      <c r="W139" s="97"/>
      <c r="X139" s="97"/>
      <c r="Y139" s="97"/>
      <c r="Z139" s="97"/>
      <c r="AA139" s="97"/>
      <c r="AB139" s="97"/>
      <c r="AC139" s="97"/>
      <c r="AD139" s="97"/>
      <c r="AE139" s="97"/>
      <c r="AF139" s="97"/>
      <c r="AG139" s="97"/>
      <c r="AH139" s="97"/>
      <c r="AI139" s="97"/>
      <c r="AJ139" s="97"/>
      <c r="AK139" s="97"/>
      <c r="AL139" s="97"/>
    </row>
    <row r="140" spans="1:38" ht="25.5" x14ac:dyDescent="0.25">
      <c r="A140" s="182" t="str">
        <f t="shared" si="8"/>
        <v/>
      </c>
      <c r="B140" s="123" t="s">
        <v>449</v>
      </c>
      <c r="C140" s="191" t="s">
        <v>1473</v>
      </c>
      <c r="D140" s="123" t="s">
        <v>1624</v>
      </c>
      <c r="E140" s="123" t="s">
        <v>1262</v>
      </c>
      <c r="F140" s="123" t="s">
        <v>1284</v>
      </c>
      <c r="G140" s="123" t="s">
        <v>1265</v>
      </c>
      <c r="H140" s="54"/>
      <c r="I140" s="54"/>
      <c r="J140" s="190"/>
      <c r="K140" s="54"/>
      <c r="L140" s="54"/>
      <c r="M140" s="54"/>
      <c r="N140" s="54"/>
      <c r="O140" s="54"/>
      <c r="P140" s="183">
        <f t="shared" si="9"/>
        <v>0</v>
      </c>
      <c r="Q140" s="98" t="s">
        <v>1470</v>
      </c>
      <c r="R140" s="97"/>
      <c r="S140" s="97"/>
      <c r="T140" s="97"/>
      <c r="U140" s="97"/>
      <c r="V140" s="97"/>
      <c r="W140" s="97"/>
      <c r="X140" s="97"/>
      <c r="Y140" s="97"/>
      <c r="Z140" s="97"/>
      <c r="AA140" s="97"/>
      <c r="AB140" s="97"/>
      <c r="AC140" s="97"/>
      <c r="AD140" s="97"/>
      <c r="AE140" s="97"/>
      <c r="AF140" s="97"/>
      <c r="AG140" s="97"/>
      <c r="AH140" s="97"/>
      <c r="AI140" s="97"/>
      <c r="AJ140" s="97"/>
      <c r="AK140" s="97"/>
      <c r="AL140" s="97"/>
    </row>
    <row r="141" spans="1:38" ht="25.5" x14ac:dyDescent="0.25">
      <c r="A141" s="182" t="str">
        <f t="shared" si="8"/>
        <v/>
      </c>
      <c r="B141" s="123" t="s">
        <v>449</v>
      </c>
      <c r="C141" s="191" t="s">
        <v>1474</v>
      </c>
      <c r="D141" s="123" t="s">
        <v>1624</v>
      </c>
      <c r="E141" s="123" t="s">
        <v>1262</v>
      </c>
      <c r="F141" s="123" t="s">
        <v>1284</v>
      </c>
      <c r="G141" s="123" t="s">
        <v>1265</v>
      </c>
      <c r="H141" s="54"/>
      <c r="I141" s="54"/>
      <c r="J141" s="190"/>
      <c r="K141" s="54"/>
      <c r="L141" s="54"/>
      <c r="M141" s="54"/>
      <c r="N141" s="54"/>
      <c r="O141" s="54"/>
      <c r="P141" s="183">
        <f t="shared" si="9"/>
        <v>0</v>
      </c>
      <c r="Q141" s="98" t="s">
        <v>1470</v>
      </c>
      <c r="R141" s="97"/>
      <c r="S141" s="97"/>
      <c r="T141" s="97"/>
      <c r="U141" s="97"/>
      <c r="V141" s="97"/>
      <c r="W141" s="97"/>
      <c r="X141" s="97"/>
      <c r="Y141" s="97"/>
      <c r="Z141" s="97"/>
      <c r="AA141" s="97"/>
      <c r="AB141" s="97"/>
      <c r="AC141" s="97"/>
      <c r="AD141" s="97"/>
      <c r="AE141" s="97"/>
      <c r="AF141" s="97"/>
      <c r="AG141" s="97"/>
      <c r="AH141" s="97"/>
      <c r="AI141" s="97"/>
      <c r="AJ141" s="97"/>
      <c r="AK141" s="97"/>
      <c r="AL141" s="97"/>
    </row>
    <row r="142" spans="1:38" ht="25.5" x14ac:dyDescent="0.25">
      <c r="A142" s="182" t="str">
        <f t="shared" si="8"/>
        <v/>
      </c>
      <c r="B142" s="123" t="s">
        <v>449</v>
      </c>
      <c r="C142" s="191" t="s">
        <v>455</v>
      </c>
      <c r="D142" s="123" t="s">
        <v>1624</v>
      </c>
      <c r="E142" s="123" t="s">
        <v>1262</v>
      </c>
      <c r="F142" s="123" t="s">
        <v>1284</v>
      </c>
      <c r="G142" s="123" t="s">
        <v>1265</v>
      </c>
      <c r="H142" s="54"/>
      <c r="I142" s="54"/>
      <c r="J142" s="190"/>
      <c r="K142" s="54"/>
      <c r="L142" s="54"/>
      <c r="M142" s="54"/>
      <c r="N142" s="54"/>
      <c r="O142" s="54"/>
      <c r="P142" s="183">
        <f t="shared" si="9"/>
        <v>0</v>
      </c>
      <c r="Q142" s="98" t="s">
        <v>1470</v>
      </c>
      <c r="R142" s="97"/>
      <c r="S142" s="97"/>
      <c r="T142" s="97"/>
      <c r="U142" s="97"/>
      <c r="V142" s="97"/>
      <c r="W142" s="97"/>
      <c r="X142" s="97"/>
      <c r="Y142" s="97"/>
      <c r="Z142" s="97"/>
      <c r="AA142" s="97"/>
      <c r="AB142" s="97"/>
      <c r="AC142" s="97"/>
      <c r="AD142" s="97"/>
      <c r="AE142" s="97"/>
      <c r="AF142" s="97"/>
      <c r="AG142" s="97"/>
      <c r="AH142" s="97"/>
      <c r="AI142" s="97"/>
      <c r="AJ142" s="97"/>
      <c r="AK142" s="97"/>
      <c r="AL142" s="97"/>
    </row>
    <row r="143" spans="1:38" ht="25.5" x14ac:dyDescent="0.25">
      <c r="A143" s="182" t="str">
        <f t="shared" si="8"/>
        <v/>
      </c>
      <c r="B143" s="123" t="s">
        <v>449</v>
      </c>
      <c r="C143" s="191" t="s">
        <v>1475</v>
      </c>
      <c r="D143" s="123" t="s">
        <v>1624</v>
      </c>
      <c r="E143" s="123" t="s">
        <v>1262</v>
      </c>
      <c r="F143" s="123" t="s">
        <v>1284</v>
      </c>
      <c r="G143" s="123" t="s">
        <v>1265</v>
      </c>
      <c r="H143" s="54"/>
      <c r="I143" s="54"/>
      <c r="J143" s="190"/>
      <c r="K143" s="54"/>
      <c r="L143" s="54"/>
      <c r="M143" s="54"/>
      <c r="N143" s="54"/>
      <c r="O143" s="54"/>
      <c r="P143" s="183">
        <f t="shared" si="9"/>
        <v>0</v>
      </c>
      <c r="Q143" s="98" t="s">
        <v>1470</v>
      </c>
      <c r="R143" s="97"/>
      <c r="S143" s="97"/>
      <c r="T143" s="97"/>
      <c r="U143" s="97"/>
      <c r="V143" s="97"/>
      <c r="W143" s="97"/>
      <c r="X143" s="97"/>
      <c r="Y143" s="97"/>
      <c r="Z143" s="97"/>
      <c r="AA143" s="97"/>
      <c r="AB143" s="97"/>
      <c r="AC143" s="97"/>
      <c r="AD143" s="97"/>
      <c r="AE143" s="97"/>
      <c r="AF143" s="97"/>
      <c r="AG143" s="97"/>
      <c r="AH143" s="97"/>
      <c r="AI143" s="97"/>
      <c r="AJ143" s="97"/>
      <c r="AK143" s="97"/>
      <c r="AL143" s="97"/>
    </row>
    <row r="144" spans="1:38" ht="25.5" x14ac:dyDescent="0.25">
      <c r="A144" s="182" t="str">
        <f t="shared" si="8"/>
        <v/>
      </c>
      <c r="B144" s="123" t="s">
        <v>449</v>
      </c>
      <c r="C144" s="191" t="s">
        <v>1600</v>
      </c>
      <c r="D144" s="123" t="s">
        <v>1624</v>
      </c>
      <c r="E144" s="123" t="s">
        <v>1262</v>
      </c>
      <c r="F144" s="123" t="s">
        <v>1284</v>
      </c>
      <c r="G144" s="123" t="s">
        <v>1265</v>
      </c>
      <c r="H144" s="54"/>
      <c r="I144" s="54"/>
      <c r="J144" s="190"/>
      <c r="K144" s="54"/>
      <c r="L144" s="54"/>
      <c r="M144" s="54"/>
      <c r="N144" s="54"/>
      <c r="O144" s="54"/>
      <c r="P144" s="183">
        <f t="shared" ref="P144" si="11">IF(AND(L144="Sim",OR(J144="Acreditado",J144="Solicitado",J144="Suspenso"),I144&lt;&gt;""),1+P143,P143)</f>
        <v>0</v>
      </c>
      <c r="Q144" s="98" t="s">
        <v>1470</v>
      </c>
      <c r="R144" s="97"/>
      <c r="S144" s="97"/>
      <c r="T144" s="97"/>
      <c r="U144" s="97"/>
      <c r="V144" s="97"/>
      <c r="W144" s="97"/>
      <c r="X144" s="97"/>
      <c r="Y144" s="97"/>
      <c r="Z144" s="97"/>
      <c r="AA144" s="97"/>
      <c r="AB144" s="97"/>
      <c r="AC144" s="97"/>
      <c r="AD144" s="97"/>
      <c r="AE144" s="97"/>
      <c r="AF144" s="97"/>
      <c r="AG144" s="97"/>
      <c r="AH144" s="97"/>
      <c r="AI144" s="97"/>
      <c r="AJ144" s="97"/>
      <c r="AK144" s="97"/>
      <c r="AL144" s="97"/>
    </row>
    <row r="145" spans="1:38" ht="25.5" x14ac:dyDescent="0.25">
      <c r="A145" s="182" t="str">
        <f t="shared" si="8"/>
        <v/>
      </c>
      <c r="B145" s="123" t="s">
        <v>449</v>
      </c>
      <c r="C145" s="191" t="s">
        <v>1601</v>
      </c>
      <c r="D145" s="123" t="s">
        <v>1624</v>
      </c>
      <c r="E145" s="123" t="s">
        <v>1262</v>
      </c>
      <c r="F145" s="123" t="s">
        <v>1284</v>
      </c>
      <c r="G145" s="123" t="s">
        <v>1265</v>
      </c>
      <c r="H145" s="54"/>
      <c r="I145" s="54"/>
      <c r="J145" s="190"/>
      <c r="K145" s="54"/>
      <c r="L145" s="54"/>
      <c r="M145" s="54"/>
      <c r="N145" s="54"/>
      <c r="O145" s="54"/>
      <c r="P145" s="183">
        <f t="shared" ref="P145" si="12">IF(AND(L145="Sim",OR(J145="Acreditado",J145="Solicitado",J145="Suspenso"),I145&lt;&gt;""),1+P144,P144)</f>
        <v>0</v>
      </c>
      <c r="Q145" s="98" t="s">
        <v>1470</v>
      </c>
      <c r="R145" s="97"/>
      <c r="S145" s="97"/>
      <c r="T145" s="97"/>
      <c r="U145" s="97"/>
      <c r="V145" s="97"/>
      <c r="W145" s="97"/>
      <c r="X145" s="97"/>
      <c r="Y145" s="97"/>
      <c r="Z145" s="97"/>
      <c r="AA145" s="97"/>
      <c r="AB145" s="97"/>
      <c r="AC145" s="97"/>
      <c r="AD145" s="97"/>
      <c r="AE145" s="97"/>
      <c r="AF145" s="97"/>
      <c r="AG145" s="97"/>
      <c r="AH145" s="97"/>
      <c r="AI145" s="97"/>
      <c r="AJ145" s="97"/>
      <c r="AK145" s="97"/>
      <c r="AL145" s="97"/>
    </row>
    <row r="146" spans="1:38" ht="25.5" x14ac:dyDescent="0.25">
      <c r="A146" s="182" t="str">
        <f>IF(AND(L146="Sim",OR(J146="Acreditado",J146="Solicitado",J146="Suspenso"),I146&lt;&gt;""),P143+1,"")</f>
        <v/>
      </c>
      <c r="B146" s="123" t="s">
        <v>449</v>
      </c>
      <c r="C146" s="191" t="s">
        <v>1476</v>
      </c>
      <c r="D146" s="123" t="s">
        <v>1624</v>
      </c>
      <c r="E146" s="123" t="s">
        <v>1262</v>
      </c>
      <c r="F146" s="123" t="s">
        <v>1284</v>
      </c>
      <c r="G146" s="123" t="s">
        <v>1265</v>
      </c>
      <c r="H146" s="54"/>
      <c r="I146" s="54"/>
      <c r="J146" s="190"/>
      <c r="K146" s="54"/>
      <c r="L146" s="54"/>
      <c r="M146" s="54"/>
      <c r="N146" s="54"/>
      <c r="O146" s="54"/>
      <c r="P146" s="183">
        <f>IF(AND(L146="Sim",OR(J146="Acreditado",J146="Solicitado",J146="Suspenso"),I146&lt;&gt;""),1+P143,P143)</f>
        <v>0</v>
      </c>
      <c r="Q146" s="98" t="s">
        <v>1470</v>
      </c>
      <c r="R146" s="97"/>
      <c r="S146" s="97"/>
      <c r="T146" s="97"/>
      <c r="U146" s="97"/>
      <c r="V146" s="97"/>
      <c r="W146" s="97"/>
      <c r="X146" s="97"/>
      <c r="Y146" s="97"/>
      <c r="Z146" s="97"/>
      <c r="AA146" s="97"/>
      <c r="AB146" s="97"/>
      <c r="AC146" s="97"/>
      <c r="AD146" s="97"/>
      <c r="AE146" s="97"/>
      <c r="AF146" s="97"/>
      <c r="AG146" s="97"/>
      <c r="AH146" s="97"/>
      <c r="AI146" s="97"/>
      <c r="AJ146" s="97"/>
      <c r="AK146" s="97"/>
      <c r="AL146" s="97"/>
    </row>
    <row r="147" spans="1:38" ht="25.5" x14ac:dyDescent="0.25">
      <c r="A147" s="182" t="str">
        <f t="shared" si="8"/>
        <v/>
      </c>
      <c r="B147" s="123" t="s">
        <v>449</v>
      </c>
      <c r="C147" s="191" t="s">
        <v>1477</v>
      </c>
      <c r="D147" s="123" t="s">
        <v>1624</v>
      </c>
      <c r="E147" s="123" t="s">
        <v>1262</v>
      </c>
      <c r="F147" s="123" t="s">
        <v>1284</v>
      </c>
      <c r="G147" s="123" t="s">
        <v>1265</v>
      </c>
      <c r="H147" s="54"/>
      <c r="I147" s="54"/>
      <c r="J147" s="190"/>
      <c r="K147" s="54"/>
      <c r="L147" s="54"/>
      <c r="M147" s="54"/>
      <c r="N147" s="54"/>
      <c r="O147" s="54"/>
      <c r="P147" s="183">
        <f t="shared" si="9"/>
        <v>0</v>
      </c>
      <c r="Q147" s="98" t="s">
        <v>1470</v>
      </c>
      <c r="R147" s="97"/>
      <c r="S147" s="97"/>
      <c r="T147" s="97"/>
      <c r="U147" s="97"/>
      <c r="V147" s="97"/>
      <c r="W147" s="97"/>
      <c r="X147" s="97"/>
      <c r="Y147" s="97"/>
      <c r="Z147" s="97"/>
      <c r="AA147" s="97"/>
      <c r="AB147" s="97"/>
      <c r="AC147" s="97"/>
      <c r="AD147" s="97"/>
      <c r="AE147" s="97"/>
      <c r="AF147" s="97"/>
      <c r="AG147" s="97"/>
      <c r="AH147" s="97"/>
      <c r="AI147" s="97"/>
      <c r="AJ147" s="97"/>
      <c r="AK147" s="97"/>
      <c r="AL147" s="97"/>
    </row>
    <row r="148" spans="1:38" ht="25.5" x14ac:dyDescent="0.25">
      <c r="A148" s="182" t="str">
        <f t="shared" ref="A148:A152" si="13">IF(AND(L148="Sim",OR(J148="Acreditado",J148="Solicitado",J148="Suspenso"),I148&lt;&gt;""),P147+1,"")</f>
        <v/>
      </c>
      <c r="B148" s="123" t="s">
        <v>449</v>
      </c>
      <c r="C148" s="191" t="s">
        <v>457</v>
      </c>
      <c r="D148" s="123" t="s">
        <v>1624</v>
      </c>
      <c r="E148" s="123" t="s">
        <v>1262</v>
      </c>
      <c r="F148" s="123" t="s">
        <v>1284</v>
      </c>
      <c r="G148" s="123" t="s">
        <v>1265</v>
      </c>
      <c r="H148" s="54"/>
      <c r="I148" s="54"/>
      <c r="J148" s="190"/>
      <c r="K148" s="54"/>
      <c r="L148" s="54"/>
      <c r="M148" s="54"/>
      <c r="N148" s="54"/>
      <c r="O148" s="54"/>
      <c r="P148" s="183">
        <f t="shared" ref="P148:P152" si="14">IF(AND(L148="Sim",OR(J148="Acreditado",J148="Solicitado",J148="Suspenso"),I148&lt;&gt;""),1+P147,P147)</f>
        <v>0</v>
      </c>
      <c r="Q148" s="98" t="s">
        <v>1470</v>
      </c>
      <c r="R148" s="97"/>
      <c r="S148" s="97"/>
      <c r="T148" s="97"/>
      <c r="U148" s="97"/>
      <c r="V148" s="97"/>
      <c r="W148" s="97"/>
      <c r="X148" s="97"/>
      <c r="Y148" s="97"/>
      <c r="Z148" s="97"/>
      <c r="AA148" s="97"/>
      <c r="AB148" s="97"/>
      <c r="AC148" s="97"/>
      <c r="AD148" s="97"/>
      <c r="AE148" s="97"/>
      <c r="AF148" s="97"/>
      <c r="AG148" s="97"/>
      <c r="AH148" s="97"/>
      <c r="AI148" s="97"/>
      <c r="AJ148" s="97"/>
      <c r="AK148" s="97"/>
      <c r="AL148" s="97"/>
    </row>
    <row r="149" spans="1:38" ht="25.5" collapsed="1" x14ac:dyDescent="0.25">
      <c r="A149" s="182" t="str">
        <f t="shared" si="13"/>
        <v/>
      </c>
      <c r="B149" s="123" t="s">
        <v>449</v>
      </c>
      <c r="C149" s="191" t="s">
        <v>456</v>
      </c>
      <c r="D149" s="123" t="s">
        <v>1624</v>
      </c>
      <c r="E149" s="123" t="s">
        <v>1262</v>
      </c>
      <c r="F149" s="123" t="s">
        <v>1284</v>
      </c>
      <c r="G149" s="123" t="s">
        <v>1265</v>
      </c>
      <c r="H149" s="54"/>
      <c r="I149" s="54"/>
      <c r="J149" s="190"/>
      <c r="K149" s="54"/>
      <c r="L149" s="54"/>
      <c r="M149" s="54"/>
      <c r="N149" s="54"/>
      <c r="O149" s="54"/>
      <c r="P149" s="183">
        <f t="shared" si="14"/>
        <v>0</v>
      </c>
      <c r="Q149" s="98" t="s">
        <v>1470</v>
      </c>
      <c r="R149" s="97"/>
      <c r="S149" s="97"/>
      <c r="T149" s="97"/>
      <c r="U149" s="97"/>
      <c r="V149" s="97"/>
      <c r="W149" s="97"/>
      <c r="X149" s="97"/>
      <c r="Y149" s="97"/>
      <c r="Z149" s="97"/>
      <c r="AA149" s="97"/>
      <c r="AB149" s="97"/>
      <c r="AC149" s="97"/>
      <c r="AD149" s="97"/>
      <c r="AE149" s="97"/>
      <c r="AF149" s="97"/>
      <c r="AG149" s="97"/>
      <c r="AH149" s="97"/>
      <c r="AI149" s="97"/>
      <c r="AJ149" s="97"/>
      <c r="AK149" s="97"/>
      <c r="AL149" s="97"/>
    </row>
    <row r="150" spans="1:38" ht="25.5" x14ac:dyDescent="0.25">
      <c r="A150" s="182" t="str">
        <f t="shared" si="13"/>
        <v/>
      </c>
      <c r="B150" s="123" t="s">
        <v>449</v>
      </c>
      <c r="C150" s="191" t="s">
        <v>763</v>
      </c>
      <c r="D150" s="123" t="s">
        <v>1624</v>
      </c>
      <c r="E150" s="123" t="s">
        <v>1262</v>
      </c>
      <c r="F150" s="123" t="s">
        <v>1284</v>
      </c>
      <c r="G150" s="123" t="s">
        <v>1265</v>
      </c>
      <c r="H150" s="54"/>
      <c r="I150" s="54"/>
      <c r="J150" s="190"/>
      <c r="K150" s="54"/>
      <c r="L150" s="54"/>
      <c r="M150" s="54"/>
      <c r="N150" s="54"/>
      <c r="O150" s="54"/>
      <c r="P150" s="183">
        <f t="shared" si="14"/>
        <v>0</v>
      </c>
      <c r="Q150" s="98" t="s">
        <v>1470</v>
      </c>
      <c r="R150" s="97"/>
      <c r="S150" s="97"/>
      <c r="T150" s="97"/>
      <c r="U150" s="97"/>
      <c r="V150" s="97"/>
      <c r="W150" s="97"/>
      <c r="X150" s="97"/>
      <c r="Y150" s="97"/>
      <c r="Z150" s="97"/>
      <c r="AA150" s="97"/>
      <c r="AB150" s="97"/>
      <c r="AC150" s="97"/>
      <c r="AD150" s="97"/>
      <c r="AE150" s="97"/>
      <c r="AF150" s="97"/>
      <c r="AG150" s="97"/>
      <c r="AH150" s="97"/>
      <c r="AI150" s="97"/>
      <c r="AJ150" s="97"/>
      <c r="AK150" s="97"/>
      <c r="AL150" s="97"/>
    </row>
    <row r="151" spans="1:38" ht="25.5" x14ac:dyDescent="0.25">
      <c r="A151" s="182" t="str">
        <f t="shared" si="13"/>
        <v/>
      </c>
      <c r="B151" s="123" t="s">
        <v>449</v>
      </c>
      <c r="C151" s="191" t="s">
        <v>1478</v>
      </c>
      <c r="D151" s="123" t="s">
        <v>1624</v>
      </c>
      <c r="E151" s="123" t="s">
        <v>1262</v>
      </c>
      <c r="F151" s="123" t="s">
        <v>1284</v>
      </c>
      <c r="G151" s="123" t="s">
        <v>1265</v>
      </c>
      <c r="H151" s="54"/>
      <c r="I151" s="54"/>
      <c r="J151" s="190"/>
      <c r="K151" s="54"/>
      <c r="L151" s="54"/>
      <c r="M151" s="54"/>
      <c r="N151" s="54"/>
      <c r="O151" s="54"/>
      <c r="P151" s="183">
        <f t="shared" si="14"/>
        <v>0</v>
      </c>
      <c r="Q151" s="98" t="s">
        <v>1470</v>
      </c>
      <c r="R151" s="97"/>
      <c r="S151" s="97"/>
      <c r="T151" s="97"/>
      <c r="U151" s="97"/>
      <c r="V151" s="97"/>
      <c r="W151" s="97"/>
      <c r="X151" s="97"/>
      <c r="Y151" s="97"/>
      <c r="Z151" s="97"/>
      <c r="AA151" s="97"/>
      <c r="AB151" s="97"/>
      <c r="AC151" s="97"/>
      <c r="AD151" s="97"/>
      <c r="AE151" s="97"/>
      <c r="AF151" s="97"/>
      <c r="AG151" s="97"/>
      <c r="AH151" s="97"/>
      <c r="AI151" s="97"/>
      <c r="AJ151" s="97"/>
      <c r="AK151" s="97"/>
      <c r="AL151" s="97"/>
    </row>
    <row r="152" spans="1:38" ht="25.5" x14ac:dyDescent="0.25">
      <c r="A152" s="182" t="str">
        <f t="shared" si="13"/>
        <v/>
      </c>
      <c r="B152" s="123" t="s">
        <v>449</v>
      </c>
      <c r="C152" s="191" t="s">
        <v>1510</v>
      </c>
      <c r="D152" s="123" t="s">
        <v>1624</v>
      </c>
      <c r="E152" s="123" t="s">
        <v>1262</v>
      </c>
      <c r="F152" s="123" t="s">
        <v>1284</v>
      </c>
      <c r="G152" s="123" t="s">
        <v>1265</v>
      </c>
      <c r="H152" s="54"/>
      <c r="I152" s="54"/>
      <c r="J152" s="190"/>
      <c r="K152" s="54"/>
      <c r="L152" s="54"/>
      <c r="M152" s="54"/>
      <c r="N152" s="54"/>
      <c r="O152" s="54"/>
      <c r="P152" s="183">
        <f t="shared" si="14"/>
        <v>0</v>
      </c>
      <c r="Q152" s="98" t="s">
        <v>1470</v>
      </c>
      <c r="R152" s="97"/>
      <c r="S152" s="97"/>
      <c r="T152" s="97"/>
      <c r="U152" s="97"/>
      <c r="V152" s="97"/>
      <c r="W152" s="97"/>
      <c r="X152" s="97"/>
      <c r="Y152" s="97"/>
      <c r="Z152" s="97"/>
      <c r="AA152" s="97"/>
      <c r="AB152" s="97"/>
      <c r="AC152" s="97"/>
      <c r="AD152" s="97"/>
      <c r="AE152" s="97"/>
      <c r="AF152" s="97"/>
      <c r="AG152" s="97"/>
      <c r="AH152" s="97"/>
      <c r="AI152" s="97"/>
      <c r="AJ152" s="97"/>
      <c r="AK152" s="97"/>
      <c r="AL152" s="97"/>
    </row>
    <row r="153" spans="1:38" ht="25.5" x14ac:dyDescent="0.25">
      <c r="A153" s="182" t="str">
        <f t="shared" ref="A153:A166" si="15">IF(AND(L153="Sim",OR(J153="Acreditado",J153="Solicitado",J153="Suspenso"),I153&lt;&gt;""),P152+1,"")</f>
        <v/>
      </c>
      <c r="B153" s="123" t="s">
        <v>449</v>
      </c>
      <c r="C153" s="191" t="s">
        <v>450</v>
      </c>
      <c r="D153" s="123" t="s">
        <v>1624</v>
      </c>
      <c r="E153" s="123" t="s">
        <v>1262</v>
      </c>
      <c r="F153" s="123" t="s">
        <v>1284</v>
      </c>
      <c r="G153" s="123" t="s">
        <v>1265</v>
      </c>
      <c r="H153" s="54"/>
      <c r="I153" s="54"/>
      <c r="J153" s="190"/>
      <c r="K153" s="54"/>
      <c r="L153" s="54"/>
      <c r="M153" s="54"/>
      <c r="N153" s="54"/>
      <c r="O153" s="54"/>
      <c r="P153" s="183">
        <f t="shared" ref="P153:P166" si="16">IF(AND(L153="Sim",OR(J153="Acreditado",J153="Solicitado",J153="Suspenso"),I153&lt;&gt;""),1+P152,P152)</f>
        <v>0</v>
      </c>
      <c r="Q153" s="100" t="s">
        <v>1469</v>
      </c>
      <c r="R153" s="97"/>
      <c r="S153" s="97"/>
      <c r="T153" s="97"/>
      <c r="U153" s="97"/>
      <c r="V153" s="97"/>
      <c r="W153" s="97"/>
      <c r="X153" s="97"/>
      <c r="Y153" s="97"/>
      <c r="Z153" s="97"/>
      <c r="AA153" s="97"/>
      <c r="AB153" s="97"/>
      <c r="AC153" s="97"/>
      <c r="AD153" s="97"/>
      <c r="AE153" s="97"/>
      <c r="AF153" s="97"/>
      <c r="AG153" s="97"/>
      <c r="AH153" s="97"/>
      <c r="AI153" s="97"/>
      <c r="AJ153" s="97"/>
      <c r="AK153" s="97"/>
      <c r="AL153" s="97"/>
    </row>
    <row r="154" spans="1:38" ht="25.5" x14ac:dyDescent="0.25">
      <c r="A154" s="182" t="str">
        <f t="shared" si="15"/>
        <v/>
      </c>
      <c r="B154" s="123" t="s">
        <v>449</v>
      </c>
      <c r="C154" s="191" t="s">
        <v>1479</v>
      </c>
      <c r="D154" s="123" t="s">
        <v>1624</v>
      </c>
      <c r="E154" s="123" t="s">
        <v>1262</v>
      </c>
      <c r="F154" s="123" t="s">
        <v>1284</v>
      </c>
      <c r="G154" s="123" t="s">
        <v>1265</v>
      </c>
      <c r="H154" s="54"/>
      <c r="I154" s="54"/>
      <c r="J154" s="190"/>
      <c r="K154" s="54"/>
      <c r="L154" s="54"/>
      <c r="M154" s="54"/>
      <c r="N154" s="54"/>
      <c r="O154" s="54"/>
      <c r="P154" s="183">
        <f t="shared" si="16"/>
        <v>0</v>
      </c>
      <c r="Q154" s="98" t="s">
        <v>1469</v>
      </c>
      <c r="R154" s="97"/>
      <c r="S154" s="97"/>
      <c r="T154" s="97"/>
      <c r="U154" s="97"/>
      <c r="V154" s="97"/>
      <c r="W154" s="97"/>
      <c r="X154" s="97"/>
      <c r="Y154" s="97"/>
      <c r="Z154" s="97"/>
      <c r="AA154" s="97"/>
      <c r="AB154" s="97"/>
      <c r="AC154" s="97"/>
      <c r="AD154" s="97"/>
      <c r="AE154" s="97"/>
      <c r="AF154" s="97"/>
      <c r="AG154" s="97"/>
      <c r="AH154" s="97"/>
      <c r="AI154" s="97"/>
      <c r="AJ154" s="97"/>
      <c r="AK154" s="97"/>
      <c r="AL154" s="97"/>
    </row>
    <row r="155" spans="1:38" ht="25.5" x14ac:dyDescent="0.25">
      <c r="A155" s="182" t="str">
        <f t="shared" si="15"/>
        <v/>
      </c>
      <c r="B155" s="123" t="s">
        <v>449</v>
      </c>
      <c r="C155" s="191" t="s">
        <v>1480</v>
      </c>
      <c r="D155" s="123" t="s">
        <v>1624</v>
      </c>
      <c r="E155" s="123" t="s">
        <v>1262</v>
      </c>
      <c r="F155" s="123" t="s">
        <v>1284</v>
      </c>
      <c r="G155" s="123" t="s">
        <v>1265</v>
      </c>
      <c r="H155" s="54"/>
      <c r="I155" s="54"/>
      <c r="J155" s="190"/>
      <c r="K155" s="54"/>
      <c r="L155" s="54"/>
      <c r="M155" s="54"/>
      <c r="N155" s="54"/>
      <c r="O155" s="54"/>
      <c r="P155" s="183">
        <f t="shared" si="16"/>
        <v>0</v>
      </c>
      <c r="Q155" s="98" t="s">
        <v>1469</v>
      </c>
      <c r="R155" s="97"/>
      <c r="S155" s="97"/>
      <c r="T155" s="97"/>
      <c r="U155" s="97"/>
      <c r="V155" s="97"/>
      <c r="W155" s="97"/>
      <c r="X155" s="97"/>
      <c r="Y155" s="97"/>
      <c r="Z155" s="97"/>
      <c r="AA155" s="97"/>
      <c r="AB155" s="97"/>
      <c r="AC155" s="97"/>
      <c r="AD155" s="97"/>
      <c r="AE155" s="97"/>
      <c r="AF155" s="97"/>
      <c r="AG155" s="97"/>
      <c r="AH155" s="97"/>
      <c r="AI155" s="97"/>
      <c r="AJ155" s="97"/>
      <c r="AK155" s="97"/>
      <c r="AL155" s="97"/>
    </row>
    <row r="156" spans="1:38" ht="25.5" x14ac:dyDescent="0.25">
      <c r="A156" s="182" t="str">
        <f t="shared" si="15"/>
        <v/>
      </c>
      <c r="B156" s="123" t="s">
        <v>449</v>
      </c>
      <c r="C156" s="191" t="s">
        <v>451</v>
      </c>
      <c r="D156" s="123" t="s">
        <v>1624</v>
      </c>
      <c r="E156" s="123" t="s">
        <v>1262</v>
      </c>
      <c r="F156" s="123" t="s">
        <v>1284</v>
      </c>
      <c r="G156" s="123" t="s">
        <v>1265</v>
      </c>
      <c r="H156" s="54"/>
      <c r="I156" s="54"/>
      <c r="J156" s="190"/>
      <c r="K156" s="54"/>
      <c r="L156" s="54"/>
      <c r="M156" s="54"/>
      <c r="N156" s="54"/>
      <c r="O156" s="54"/>
      <c r="P156" s="183">
        <f t="shared" si="16"/>
        <v>0</v>
      </c>
      <c r="Q156" s="98" t="s">
        <v>1469</v>
      </c>
      <c r="R156" s="97"/>
      <c r="S156" s="97"/>
      <c r="T156" s="97"/>
      <c r="U156" s="97"/>
      <c r="V156" s="97"/>
      <c r="W156" s="97"/>
      <c r="X156" s="97"/>
      <c r="Y156" s="97"/>
      <c r="Z156" s="97"/>
      <c r="AA156" s="97"/>
      <c r="AB156" s="97"/>
      <c r="AC156" s="97"/>
      <c r="AD156" s="97"/>
      <c r="AE156" s="97"/>
      <c r="AF156" s="97"/>
      <c r="AG156" s="97"/>
      <c r="AH156" s="97"/>
      <c r="AI156" s="97"/>
      <c r="AJ156" s="97"/>
      <c r="AK156" s="97"/>
      <c r="AL156" s="97"/>
    </row>
    <row r="157" spans="1:38" ht="25.5" x14ac:dyDescent="0.25">
      <c r="A157" s="182" t="str">
        <f t="shared" si="15"/>
        <v/>
      </c>
      <c r="B157" s="123" t="s">
        <v>449</v>
      </c>
      <c r="C157" s="191" t="s">
        <v>1481</v>
      </c>
      <c r="D157" s="123" t="s">
        <v>1624</v>
      </c>
      <c r="E157" s="123" t="s">
        <v>1262</v>
      </c>
      <c r="F157" s="123" t="s">
        <v>1284</v>
      </c>
      <c r="G157" s="123" t="s">
        <v>1265</v>
      </c>
      <c r="H157" s="54"/>
      <c r="I157" s="54"/>
      <c r="J157" s="190"/>
      <c r="K157" s="54"/>
      <c r="L157" s="54"/>
      <c r="M157" s="54"/>
      <c r="N157" s="54"/>
      <c r="O157" s="54"/>
      <c r="P157" s="183">
        <f t="shared" si="16"/>
        <v>0</v>
      </c>
      <c r="Q157" s="98" t="s">
        <v>1469</v>
      </c>
      <c r="R157" s="97"/>
      <c r="S157" s="97"/>
      <c r="T157" s="97"/>
      <c r="U157" s="97"/>
      <c r="V157" s="97"/>
      <c r="W157" s="97"/>
      <c r="X157" s="97"/>
      <c r="Y157" s="97"/>
      <c r="Z157" s="97"/>
      <c r="AA157" s="97"/>
      <c r="AB157" s="97"/>
      <c r="AC157" s="97"/>
      <c r="AD157" s="97"/>
      <c r="AE157" s="97"/>
      <c r="AF157" s="97"/>
      <c r="AG157" s="97"/>
      <c r="AH157" s="97"/>
      <c r="AI157" s="97"/>
      <c r="AJ157" s="97"/>
      <c r="AK157" s="97"/>
      <c r="AL157" s="97"/>
    </row>
    <row r="158" spans="1:38" ht="25.5" x14ac:dyDescent="0.25">
      <c r="A158" s="182" t="str">
        <f t="shared" si="15"/>
        <v/>
      </c>
      <c r="B158" s="123" t="s">
        <v>449</v>
      </c>
      <c r="C158" s="191" t="s">
        <v>1598</v>
      </c>
      <c r="D158" s="123" t="s">
        <v>1624</v>
      </c>
      <c r="E158" s="123" t="s">
        <v>1262</v>
      </c>
      <c r="F158" s="123" t="s">
        <v>1284</v>
      </c>
      <c r="G158" s="123" t="s">
        <v>1265</v>
      </c>
      <c r="H158" s="54"/>
      <c r="I158" s="54"/>
      <c r="J158" s="190"/>
      <c r="K158" s="54"/>
      <c r="L158" s="54"/>
      <c r="M158" s="54"/>
      <c r="N158" s="54"/>
      <c r="O158" s="54"/>
      <c r="P158" s="183">
        <f t="shared" ref="P158" si="17">IF(AND(L158="Sim",OR(J158="Acreditado",J158="Solicitado",J158="Suspenso"),I158&lt;&gt;""),1+P157,P157)</f>
        <v>0</v>
      </c>
      <c r="Q158" s="98" t="s">
        <v>1469</v>
      </c>
      <c r="R158" s="97"/>
      <c r="S158" s="97"/>
      <c r="T158" s="97"/>
      <c r="U158" s="97"/>
      <c r="V158" s="97"/>
      <c r="W158" s="97"/>
      <c r="X158" s="97"/>
      <c r="Y158" s="97"/>
      <c r="Z158" s="97"/>
      <c r="AA158" s="97"/>
      <c r="AB158" s="97"/>
      <c r="AC158" s="97"/>
      <c r="AD158" s="97"/>
      <c r="AE158" s="97"/>
      <c r="AF158" s="97"/>
      <c r="AG158" s="97"/>
      <c r="AH158" s="97"/>
      <c r="AI158" s="97"/>
      <c r="AJ158" s="97"/>
      <c r="AK158" s="97"/>
      <c r="AL158" s="97"/>
    </row>
    <row r="159" spans="1:38" ht="25.5" x14ac:dyDescent="0.25">
      <c r="A159" s="182" t="str">
        <f t="shared" si="15"/>
        <v/>
      </c>
      <c r="B159" s="123" t="s">
        <v>449</v>
      </c>
      <c r="C159" s="191" t="s">
        <v>1599</v>
      </c>
      <c r="D159" s="123" t="s">
        <v>1624</v>
      </c>
      <c r="E159" s="123" t="s">
        <v>1262</v>
      </c>
      <c r="F159" s="123" t="s">
        <v>1284</v>
      </c>
      <c r="G159" s="123" t="s">
        <v>1265</v>
      </c>
      <c r="H159" s="54"/>
      <c r="I159" s="54"/>
      <c r="J159" s="190"/>
      <c r="K159" s="54"/>
      <c r="L159" s="54"/>
      <c r="M159" s="54"/>
      <c r="N159" s="54"/>
      <c r="O159" s="54"/>
      <c r="P159" s="183">
        <f t="shared" ref="P159" si="18">IF(AND(L159="Sim",OR(J159="Acreditado",J159="Solicitado",J159="Suspenso"),I159&lt;&gt;""),1+P158,P158)</f>
        <v>0</v>
      </c>
      <c r="Q159" s="98" t="s">
        <v>1469</v>
      </c>
      <c r="R159" s="97"/>
      <c r="S159" s="97"/>
      <c r="T159" s="97"/>
      <c r="U159" s="97"/>
      <c r="V159" s="97"/>
      <c r="W159" s="97"/>
      <c r="X159" s="97"/>
      <c r="Y159" s="97"/>
      <c r="Z159" s="97"/>
      <c r="AA159" s="97"/>
      <c r="AB159" s="97"/>
      <c r="AC159" s="97"/>
      <c r="AD159" s="97"/>
      <c r="AE159" s="97"/>
      <c r="AF159" s="97"/>
      <c r="AG159" s="97"/>
      <c r="AH159" s="97"/>
      <c r="AI159" s="97"/>
      <c r="AJ159" s="97"/>
      <c r="AK159" s="97"/>
      <c r="AL159" s="97"/>
    </row>
    <row r="160" spans="1:38" ht="25.5" x14ac:dyDescent="0.25">
      <c r="A160" s="182" t="str">
        <f>IF(AND(L160="Sim",OR(J160="Acreditado",J160="Solicitado",J160="Suspenso"),I160&lt;&gt;""),P157+1,"")</f>
        <v/>
      </c>
      <c r="B160" s="123" t="s">
        <v>449</v>
      </c>
      <c r="C160" s="191" t="s">
        <v>1482</v>
      </c>
      <c r="D160" s="123" t="s">
        <v>1624</v>
      </c>
      <c r="E160" s="123" t="s">
        <v>1262</v>
      </c>
      <c r="F160" s="123" t="s">
        <v>1284</v>
      </c>
      <c r="G160" s="123" t="s">
        <v>1265</v>
      </c>
      <c r="H160" s="54"/>
      <c r="I160" s="54"/>
      <c r="J160" s="190"/>
      <c r="K160" s="54"/>
      <c r="L160" s="54"/>
      <c r="M160" s="54"/>
      <c r="N160" s="54"/>
      <c r="O160" s="54"/>
      <c r="P160" s="183">
        <f>IF(AND(L160="Sim",OR(J160="Acreditado",J160="Solicitado",J160="Suspenso"),I160&lt;&gt;""),1+P157,P157)</f>
        <v>0</v>
      </c>
      <c r="Q160" s="98" t="s">
        <v>1469</v>
      </c>
      <c r="R160" s="97"/>
      <c r="S160" s="97"/>
      <c r="T160" s="97"/>
      <c r="U160" s="97"/>
      <c r="V160" s="97"/>
      <c r="W160" s="97"/>
      <c r="X160" s="97"/>
      <c r="Y160" s="97"/>
      <c r="Z160" s="97"/>
      <c r="AA160" s="97"/>
      <c r="AB160" s="97"/>
      <c r="AC160" s="97"/>
      <c r="AD160" s="97"/>
      <c r="AE160" s="97"/>
      <c r="AF160" s="97"/>
      <c r="AG160" s="97"/>
      <c r="AH160" s="97"/>
      <c r="AI160" s="97"/>
      <c r="AJ160" s="97"/>
      <c r="AK160" s="97"/>
      <c r="AL160" s="97"/>
    </row>
    <row r="161" spans="1:38" ht="25.5" x14ac:dyDescent="0.25">
      <c r="A161" s="182" t="str">
        <f t="shared" si="15"/>
        <v/>
      </c>
      <c r="B161" s="123" t="s">
        <v>449</v>
      </c>
      <c r="C161" s="191" t="s">
        <v>1483</v>
      </c>
      <c r="D161" s="123" t="s">
        <v>1624</v>
      </c>
      <c r="E161" s="123" t="s">
        <v>1262</v>
      </c>
      <c r="F161" s="123" t="s">
        <v>1284</v>
      </c>
      <c r="G161" s="123" t="s">
        <v>1265</v>
      </c>
      <c r="H161" s="54"/>
      <c r="I161" s="54"/>
      <c r="J161" s="190"/>
      <c r="K161" s="54"/>
      <c r="L161" s="54"/>
      <c r="M161" s="54"/>
      <c r="N161" s="54"/>
      <c r="O161" s="54"/>
      <c r="P161" s="183">
        <f t="shared" si="16"/>
        <v>0</v>
      </c>
      <c r="Q161" s="98" t="s">
        <v>1469</v>
      </c>
      <c r="R161" s="97"/>
      <c r="S161" s="97"/>
      <c r="T161" s="97"/>
      <c r="U161" s="97"/>
      <c r="V161" s="97"/>
      <c r="W161" s="97"/>
      <c r="X161" s="97"/>
      <c r="Y161" s="97"/>
      <c r="Z161" s="97"/>
      <c r="AA161" s="97"/>
      <c r="AB161" s="97"/>
      <c r="AC161" s="97"/>
      <c r="AD161" s="97"/>
      <c r="AE161" s="97"/>
      <c r="AF161" s="97"/>
      <c r="AG161" s="97"/>
      <c r="AH161" s="97"/>
      <c r="AI161" s="97"/>
      <c r="AJ161" s="97"/>
      <c r="AK161" s="97"/>
      <c r="AL161" s="97"/>
    </row>
    <row r="162" spans="1:38" ht="25.5" x14ac:dyDescent="0.25">
      <c r="A162" s="182" t="str">
        <f t="shared" si="15"/>
        <v/>
      </c>
      <c r="B162" s="123" t="s">
        <v>449</v>
      </c>
      <c r="C162" s="191" t="s">
        <v>453</v>
      </c>
      <c r="D162" s="123" t="s">
        <v>1624</v>
      </c>
      <c r="E162" s="123" t="s">
        <v>1262</v>
      </c>
      <c r="F162" s="123" t="s">
        <v>1284</v>
      </c>
      <c r="G162" s="123" t="s">
        <v>1265</v>
      </c>
      <c r="H162" s="54"/>
      <c r="I162" s="54"/>
      <c r="J162" s="190"/>
      <c r="K162" s="54"/>
      <c r="L162" s="54"/>
      <c r="M162" s="54"/>
      <c r="N162" s="54"/>
      <c r="O162" s="54"/>
      <c r="P162" s="183">
        <f t="shared" si="16"/>
        <v>0</v>
      </c>
      <c r="Q162" s="98" t="s">
        <v>1469</v>
      </c>
      <c r="R162" s="97"/>
      <c r="S162" s="97"/>
      <c r="T162" s="97"/>
      <c r="U162" s="97"/>
      <c r="V162" s="97"/>
      <c r="W162" s="97"/>
      <c r="X162" s="97"/>
      <c r="Y162" s="97"/>
      <c r="Z162" s="97"/>
      <c r="AA162" s="97"/>
      <c r="AB162" s="97"/>
      <c r="AC162" s="97"/>
      <c r="AD162" s="97"/>
      <c r="AE162" s="97"/>
      <c r="AF162" s="97"/>
      <c r="AG162" s="97"/>
      <c r="AH162" s="97"/>
      <c r="AI162" s="97"/>
      <c r="AJ162" s="97"/>
      <c r="AK162" s="97"/>
      <c r="AL162" s="97"/>
    </row>
    <row r="163" spans="1:38" ht="25.5" x14ac:dyDescent="0.25">
      <c r="A163" s="182" t="str">
        <f t="shared" si="15"/>
        <v/>
      </c>
      <c r="B163" s="123" t="s">
        <v>449</v>
      </c>
      <c r="C163" s="191" t="s">
        <v>452</v>
      </c>
      <c r="D163" s="123" t="s">
        <v>1624</v>
      </c>
      <c r="E163" s="123" t="s">
        <v>1262</v>
      </c>
      <c r="F163" s="123" t="s">
        <v>1284</v>
      </c>
      <c r="G163" s="123" t="s">
        <v>1265</v>
      </c>
      <c r="H163" s="54"/>
      <c r="I163" s="54"/>
      <c r="J163" s="190"/>
      <c r="K163" s="54"/>
      <c r="L163" s="54"/>
      <c r="M163" s="54"/>
      <c r="N163" s="54"/>
      <c r="O163" s="54"/>
      <c r="P163" s="183">
        <f t="shared" si="16"/>
        <v>0</v>
      </c>
      <c r="Q163" s="98" t="s">
        <v>1469</v>
      </c>
      <c r="R163" s="97"/>
      <c r="S163" s="97"/>
      <c r="T163" s="97"/>
      <c r="U163" s="97"/>
      <c r="V163" s="97"/>
      <c r="W163" s="97"/>
      <c r="X163" s="97"/>
      <c r="Y163" s="97"/>
      <c r="Z163" s="97"/>
      <c r="AA163" s="97"/>
      <c r="AB163" s="97"/>
      <c r="AC163" s="97"/>
      <c r="AD163" s="97"/>
      <c r="AE163" s="97"/>
      <c r="AF163" s="97"/>
      <c r="AG163" s="97"/>
      <c r="AH163" s="97"/>
      <c r="AI163" s="97"/>
      <c r="AJ163" s="97"/>
      <c r="AK163" s="97"/>
      <c r="AL163" s="97"/>
    </row>
    <row r="164" spans="1:38" ht="25.5" x14ac:dyDescent="0.25">
      <c r="A164" s="182" t="str">
        <f t="shared" si="15"/>
        <v/>
      </c>
      <c r="B164" s="123" t="s">
        <v>449</v>
      </c>
      <c r="C164" s="191" t="s">
        <v>764</v>
      </c>
      <c r="D164" s="123" t="s">
        <v>1624</v>
      </c>
      <c r="E164" s="123" t="s">
        <v>1262</v>
      </c>
      <c r="F164" s="123" t="s">
        <v>1284</v>
      </c>
      <c r="G164" s="123" t="s">
        <v>1265</v>
      </c>
      <c r="H164" s="54"/>
      <c r="I164" s="54"/>
      <c r="J164" s="190"/>
      <c r="K164" s="54"/>
      <c r="L164" s="54"/>
      <c r="M164" s="54"/>
      <c r="N164" s="54"/>
      <c r="O164" s="54"/>
      <c r="P164" s="183">
        <f t="shared" si="16"/>
        <v>0</v>
      </c>
      <c r="Q164" s="98" t="s">
        <v>1469</v>
      </c>
      <c r="R164" s="97"/>
      <c r="S164" s="97"/>
      <c r="T164" s="97"/>
      <c r="U164" s="97"/>
      <c r="V164" s="97"/>
      <c r="W164" s="97"/>
      <c r="X164" s="97"/>
      <c r="Y164" s="97"/>
      <c r="Z164" s="97"/>
      <c r="AA164" s="97"/>
      <c r="AB164" s="97"/>
      <c r="AC164" s="97"/>
      <c r="AD164" s="97"/>
      <c r="AE164" s="97"/>
      <c r="AF164" s="97"/>
      <c r="AG164" s="97"/>
      <c r="AH164" s="97"/>
      <c r="AI164" s="97"/>
      <c r="AJ164" s="97"/>
      <c r="AK164" s="97"/>
      <c r="AL164" s="97"/>
    </row>
    <row r="165" spans="1:38" ht="25.5" x14ac:dyDescent="0.25">
      <c r="A165" s="182" t="str">
        <f t="shared" si="15"/>
        <v/>
      </c>
      <c r="B165" s="123" t="s">
        <v>449</v>
      </c>
      <c r="C165" s="191" t="s">
        <v>1484</v>
      </c>
      <c r="D165" s="123" t="s">
        <v>1624</v>
      </c>
      <c r="E165" s="123" t="s">
        <v>1262</v>
      </c>
      <c r="F165" s="123" t="s">
        <v>1284</v>
      </c>
      <c r="G165" s="123" t="s">
        <v>1265</v>
      </c>
      <c r="H165" s="54"/>
      <c r="I165" s="54"/>
      <c r="J165" s="190"/>
      <c r="K165" s="54"/>
      <c r="L165" s="54"/>
      <c r="M165" s="54"/>
      <c r="N165" s="54"/>
      <c r="O165" s="54"/>
      <c r="P165" s="183">
        <f t="shared" si="16"/>
        <v>0</v>
      </c>
      <c r="Q165" s="98" t="s">
        <v>1469</v>
      </c>
      <c r="R165" s="97"/>
      <c r="S165" s="97"/>
      <c r="T165" s="97"/>
      <c r="U165" s="97"/>
      <c r="V165" s="97"/>
      <c r="W165" s="97"/>
      <c r="X165" s="97"/>
      <c r="Y165" s="97"/>
      <c r="Z165" s="97"/>
      <c r="AA165" s="97"/>
      <c r="AB165" s="97"/>
      <c r="AC165" s="97"/>
      <c r="AD165" s="97"/>
      <c r="AE165" s="97"/>
      <c r="AF165" s="97"/>
      <c r="AG165" s="97"/>
      <c r="AH165" s="97"/>
      <c r="AI165" s="97"/>
      <c r="AJ165" s="97"/>
      <c r="AK165" s="97"/>
      <c r="AL165" s="97"/>
    </row>
    <row r="166" spans="1:38" ht="25.5" x14ac:dyDescent="0.25">
      <c r="A166" s="182" t="str">
        <f t="shared" si="15"/>
        <v/>
      </c>
      <c r="B166" s="123" t="s">
        <v>449</v>
      </c>
      <c r="C166" s="191" t="s">
        <v>1509</v>
      </c>
      <c r="D166" s="123" t="s">
        <v>1624</v>
      </c>
      <c r="E166" s="123" t="s">
        <v>1262</v>
      </c>
      <c r="F166" s="123" t="s">
        <v>1284</v>
      </c>
      <c r="G166" s="123" t="s">
        <v>1265</v>
      </c>
      <c r="H166" s="54"/>
      <c r="I166" s="54"/>
      <c r="J166" s="190"/>
      <c r="K166" s="54"/>
      <c r="L166" s="54"/>
      <c r="M166" s="54"/>
      <c r="N166" s="54"/>
      <c r="O166" s="54"/>
      <c r="P166" s="183">
        <f t="shared" si="16"/>
        <v>0</v>
      </c>
      <c r="Q166" s="98" t="s">
        <v>1469</v>
      </c>
      <c r="R166" s="97"/>
      <c r="S166" s="97"/>
      <c r="T166" s="97"/>
      <c r="U166" s="97"/>
      <c r="V166" s="97"/>
      <c r="W166" s="97"/>
      <c r="X166" s="97"/>
      <c r="Y166" s="97"/>
      <c r="Z166" s="97"/>
      <c r="AA166" s="97"/>
      <c r="AB166" s="97"/>
      <c r="AC166" s="97"/>
      <c r="AD166" s="97"/>
      <c r="AE166" s="97"/>
      <c r="AF166" s="97"/>
      <c r="AG166" s="97"/>
      <c r="AH166" s="97"/>
      <c r="AI166" s="97"/>
      <c r="AJ166" s="97"/>
      <c r="AK166" s="97"/>
      <c r="AL166" s="97"/>
    </row>
    <row r="167" spans="1:38" ht="28.15" customHeight="1" x14ac:dyDescent="0.25">
      <c r="A167" s="182" t="str">
        <f t="shared" ref="A167:A180" si="19">IF(AND(L167="Sim",OR(J167="Acreditado",J167="Solicitado",J167="Suspenso"),I167&lt;&gt;""),P166+1,"")</f>
        <v/>
      </c>
      <c r="B167" s="123" t="s">
        <v>449</v>
      </c>
      <c r="C167" s="191" t="s">
        <v>1547</v>
      </c>
      <c r="D167" s="123" t="s">
        <v>1559</v>
      </c>
      <c r="E167" s="123" t="s">
        <v>1262</v>
      </c>
      <c r="F167" s="123" t="s">
        <v>1597</v>
      </c>
      <c r="G167" s="123" t="s">
        <v>1266</v>
      </c>
      <c r="H167" s="54"/>
      <c r="I167" s="54"/>
      <c r="J167" s="190"/>
      <c r="K167" s="54"/>
      <c r="L167" s="54"/>
      <c r="M167" s="54"/>
      <c r="N167" s="54"/>
      <c r="O167" s="54"/>
      <c r="P167" s="183">
        <f t="shared" ref="P167:P180" si="20">IF(AND(L167="Sim",OR(J167="Acreditado",J167="Solicitado",J167="Suspenso"),I167&lt;&gt;""),1+P166,P166)</f>
        <v>0</v>
      </c>
      <c r="Q167" s="98" t="s">
        <v>1628</v>
      </c>
      <c r="R167" s="97"/>
      <c r="S167" s="97"/>
      <c r="T167" s="97"/>
      <c r="U167" s="97"/>
      <c r="V167" s="97"/>
      <c r="W167" s="97"/>
      <c r="X167" s="97"/>
      <c r="Y167" s="97"/>
      <c r="Z167" s="97"/>
      <c r="AA167" s="97"/>
      <c r="AB167" s="97"/>
      <c r="AC167" s="97"/>
      <c r="AD167" s="97"/>
      <c r="AE167" s="97"/>
      <c r="AF167" s="97"/>
      <c r="AG167" s="97"/>
      <c r="AH167" s="97"/>
      <c r="AI167" s="97"/>
      <c r="AJ167" s="97"/>
      <c r="AK167" s="97"/>
      <c r="AL167" s="97"/>
    </row>
    <row r="168" spans="1:38" ht="28.15" customHeight="1" x14ac:dyDescent="0.25">
      <c r="A168" s="182" t="str">
        <f t="shared" si="19"/>
        <v/>
      </c>
      <c r="B168" s="123" t="s">
        <v>449</v>
      </c>
      <c r="C168" s="191" t="s">
        <v>1548</v>
      </c>
      <c r="D168" s="123" t="s">
        <v>1559</v>
      </c>
      <c r="E168" s="123" t="s">
        <v>1262</v>
      </c>
      <c r="F168" s="123" t="s">
        <v>1597</v>
      </c>
      <c r="G168" s="123" t="s">
        <v>1266</v>
      </c>
      <c r="H168" s="54"/>
      <c r="I168" s="54"/>
      <c r="J168" s="190"/>
      <c r="K168" s="54"/>
      <c r="L168" s="54"/>
      <c r="M168" s="54"/>
      <c r="N168" s="54"/>
      <c r="O168" s="54"/>
      <c r="P168" s="183">
        <f t="shared" si="20"/>
        <v>0</v>
      </c>
      <c r="Q168" s="98" t="s">
        <v>1628</v>
      </c>
      <c r="R168" s="97"/>
      <c r="S168" s="97"/>
      <c r="T168" s="97"/>
      <c r="U168" s="97"/>
      <c r="V168" s="97"/>
      <c r="W168" s="97"/>
      <c r="X168" s="97"/>
      <c r="Y168" s="97"/>
      <c r="Z168" s="97"/>
      <c r="AA168" s="97"/>
      <c r="AB168" s="97"/>
      <c r="AC168" s="97"/>
      <c r="AD168" s="97"/>
      <c r="AE168" s="97"/>
      <c r="AF168" s="97"/>
      <c r="AG168" s="97"/>
      <c r="AH168" s="97"/>
      <c r="AI168" s="97"/>
      <c r="AJ168" s="97"/>
      <c r="AK168" s="97"/>
      <c r="AL168" s="97"/>
    </row>
    <row r="169" spans="1:38" ht="28.15" customHeight="1" x14ac:dyDescent="0.25">
      <c r="A169" s="182" t="str">
        <f t="shared" si="19"/>
        <v/>
      </c>
      <c r="B169" s="123" t="s">
        <v>449</v>
      </c>
      <c r="C169" s="191" t="s">
        <v>1549</v>
      </c>
      <c r="D169" s="123" t="s">
        <v>1559</v>
      </c>
      <c r="E169" s="123" t="s">
        <v>1262</v>
      </c>
      <c r="F169" s="123" t="s">
        <v>1597</v>
      </c>
      <c r="G169" s="123" t="s">
        <v>1266</v>
      </c>
      <c r="H169" s="54"/>
      <c r="I169" s="54"/>
      <c r="J169" s="190"/>
      <c r="K169" s="54"/>
      <c r="L169" s="54"/>
      <c r="M169" s="54"/>
      <c r="N169" s="54"/>
      <c r="O169" s="54"/>
      <c r="P169" s="183">
        <f t="shared" si="20"/>
        <v>0</v>
      </c>
      <c r="Q169" s="98" t="s">
        <v>1628</v>
      </c>
      <c r="R169" s="97"/>
      <c r="S169" s="97"/>
      <c r="T169" s="97"/>
      <c r="U169" s="97"/>
      <c r="V169" s="97"/>
      <c r="W169" s="97"/>
      <c r="X169" s="97"/>
      <c r="Y169" s="97"/>
      <c r="Z169" s="97"/>
      <c r="AA169" s="97"/>
      <c r="AB169" s="97"/>
      <c r="AC169" s="97"/>
      <c r="AD169" s="97"/>
      <c r="AE169" s="97"/>
      <c r="AF169" s="97"/>
      <c r="AG169" s="97"/>
      <c r="AH169" s="97"/>
      <c r="AI169" s="97"/>
      <c r="AJ169" s="97"/>
      <c r="AK169" s="97"/>
      <c r="AL169" s="97"/>
    </row>
    <row r="170" spans="1:38" ht="28.15" customHeight="1" x14ac:dyDescent="0.25">
      <c r="A170" s="182" t="str">
        <f t="shared" si="19"/>
        <v/>
      </c>
      <c r="B170" s="123" t="s">
        <v>449</v>
      </c>
      <c r="C170" s="191" t="s">
        <v>1550</v>
      </c>
      <c r="D170" s="123" t="s">
        <v>1559</v>
      </c>
      <c r="E170" s="123" t="s">
        <v>1262</v>
      </c>
      <c r="F170" s="123" t="s">
        <v>1597</v>
      </c>
      <c r="G170" s="123" t="s">
        <v>1266</v>
      </c>
      <c r="H170" s="54"/>
      <c r="I170" s="54"/>
      <c r="J170" s="190"/>
      <c r="K170" s="54"/>
      <c r="L170" s="54"/>
      <c r="M170" s="54"/>
      <c r="N170" s="54"/>
      <c r="O170" s="54"/>
      <c r="P170" s="183">
        <f t="shared" si="20"/>
        <v>0</v>
      </c>
      <c r="Q170" s="98" t="s">
        <v>1628</v>
      </c>
      <c r="R170" s="97"/>
      <c r="S170" s="97"/>
      <c r="T170" s="97"/>
      <c r="U170" s="97"/>
      <c r="V170" s="97"/>
      <c r="W170" s="97"/>
      <c r="X170" s="97"/>
      <c r="Y170" s="97"/>
      <c r="Z170" s="97"/>
      <c r="AA170" s="97"/>
      <c r="AB170" s="97"/>
      <c r="AC170" s="97"/>
      <c r="AD170" s="97"/>
      <c r="AE170" s="97"/>
      <c r="AF170" s="97"/>
      <c r="AG170" s="97"/>
      <c r="AH170" s="97"/>
      <c r="AI170" s="97"/>
      <c r="AJ170" s="97"/>
      <c r="AK170" s="97"/>
      <c r="AL170" s="97"/>
    </row>
    <row r="171" spans="1:38" ht="28.15" customHeight="1" x14ac:dyDescent="0.25">
      <c r="A171" s="182" t="str">
        <f t="shared" si="19"/>
        <v/>
      </c>
      <c r="B171" s="123" t="s">
        <v>449</v>
      </c>
      <c r="C171" s="191" t="s">
        <v>1551</v>
      </c>
      <c r="D171" s="123" t="s">
        <v>1559</v>
      </c>
      <c r="E171" s="123" t="s">
        <v>1262</v>
      </c>
      <c r="F171" s="123" t="s">
        <v>1597</v>
      </c>
      <c r="G171" s="123" t="s">
        <v>1266</v>
      </c>
      <c r="H171" s="54"/>
      <c r="I171" s="54"/>
      <c r="J171" s="190"/>
      <c r="K171" s="54"/>
      <c r="L171" s="54"/>
      <c r="M171" s="54"/>
      <c r="N171" s="54"/>
      <c r="O171" s="54"/>
      <c r="P171" s="183">
        <f t="shared" si="20"/>
        <v>0</v>
      </c>
      <c r="Q171" s="98" t="s">
        <v>1628</v>
      </c>
      <c r="R171" s="97"/>
      <c r="S171" s="97"/>
      <c r="T171" s="97"/>
      <c r="U171" s="97"/>
      <c r="V171" s="97"/>
      <c r="W171" s="97"/>
      <c r="X171" s="97"/>
      <c r="Y171" s="97"/>
      <c r="Z171" s="97"/>
      <c r="AA171" s="97"/>
      <c r="AB171" s="97"/>
      <c r="AC171" s="97"/>
      <c r="AD171" s="97"/>
      <c r="AE171" s="97"/>
      <c r="AF171" s="97"/>
      <c r="AG171" s="97"/>
      <c r="AH171" s="97"/>
      <c r="AI171" s="97"/>
      <c r="AJ171" s="97"/>
      <c r="AK171" s="97"/>
      <c r="AL171" s="97"/>
    </row>
    <row r="172" spans="1:38" ht="28.15" customHeight="1" x14ac:dyDescent="0.25">
      <c r="A172" s="182" t="str">
        <f t="shared" si="19"/>
        <v/>
      </c>
      <c r="B172" s="123" t="s">
        <v>449</v>
      </c>
      <c r="C172" s="191" t="s">
        <v>1595</v>
      </c>
      <c r="D172" s="123" t="s">
        <v>1559</v>
      </c>
      <c r="E172" s="123" t="s">
        <v>1262</v>
      </c>
      <c r="F172" s="123" t="s">
        <v>1597</v>
      </c>
      <c r="G172" s="123" t="s">
        <v>1266</v>
      </c>
      <c r="H172" s="54"/>
      <c r="I172" s="54"/>
      <c r="J172" s="190"/>
      <c r="K172" s="54"/>
      <c r="L172" s="54"/>
      <c r="M172" s="54"/>
      <c r="N172" s="54"/>
      <c r="O172" s="54"/>
      <c r="P172" s="183">
        <f t="shared" si="20"/>
        <v>0</v>
      </c>
      <c r="Q172" s="98" t="s">
        <v>1628</v>
      </c>
      <c r="R172" s="97"/>
      <c r="S172" s="97"/>
      <c r="T172" s="97"/>
      <c r="U172" s="97"/>
      <c r="V172" s="97"/>
      <c r="W172" s="97"/>
      <c r="X172" s="97"/>
      <c r="Y172" s="97"/>
      <c r="Z172" s="97"/>
      <c r="AA172" s="97"/>
      <c r="AB172" s="97"/>
      <c r="AC172" s="97"/>
      <c r="AD172" s="97"/>
      <c r="AE172" s="97"/>
      <c r="AF172" s="97"/>
      <c r="AG172" s="97"/>
      <c r="AH172" s="97"/>
      <c r="AI172" s="97"/>
      <c r="AJ172" s="97"/>
      <c r="AK172" s="97"/>
      <c r="AL172" s="97"/>
    </row>
    <row r="173" spans="1:38" ht="28.15" customHeight="1" x14ac:dyDescent="0.25">
      <c r="A173" s="182" t="str">
        <f t="shared" si="19"/>
        <v/>
      </c>
      <c r="B173" s="123" t="s">
        <v>449</v>
      </c>
      <c r="C173" s="191" t="s">
        <v>1596</v>
      </c>
      <c r="D173" s="123" t="s">
        <v>1559</v>
      </c>
      <c r="E173" s="123" t="s">
        <v>1262</v>
      </c>
      <c r="F173" s="123" t="s">
        <v>1597</v>
      </c>
      <c r="G173" s="123" t="s">
        <v>1266</v>
      </c>
      <c r="H173" s="54"/>
      <c r="I173" s="54"/>
      <c r="J173" s="190"/>
      <c r="K173" s="54"/>
      <c r="L173" s="54"/>
      <c r="M173" s="54"/>
      <c r="N173" s="54"/>
      <c r="O173" s="54"/>
      <c r="P173" s="183">
        <f t="shared" si="20"/>
        <v>0</v>
      </c>
      <c r="Q173" s="98" t="s">
        <v>1628</v>
      </c>
      <c r="R173" s="97"/>
      <c r="S173" s="97"/>
      <c r="T173" s="97"/>
      <c r="U173" s="97"/>
      <c r="V173" s="97"/>
      <c r="W173" s="97"/>
      <c r="X173" s="97"/>
      <c r="Y173" s="97"/>
      <c r="Z173" s="97"/>
      <c r="AA173" s="97"/>
      <c r="AB173" s="97"/>
      <c r="AC173" s="97"/>
      <c r="AD173" s="97"/>
      <c r="AE173" s="97"/>
      <c r="AF173" s="97"/>
      <c r="AG173" s="97"/>
      <c r="AH173" s="97"/>
      <c r="AI173" s="97"/>
      <c r="AJ173" s="97"/>
      <c r="AK173" s="97"/>
      <c r="AL173" s="97"/>
    </row>
    <row r="174" spans="1:38" ht="28.15" customHeight="1" x14ac:dyDescent="0.25">
      <c r="A174" s="182" t="str">
        <f>IF(AND(L174="Sim",OR(J174="Acreditado",J174="Solicitado",J174="Suspenso"),I174&lt;&gt;""),P171+1,"")</f>
        <v/>
      </c>
      <c r="B174" s="123" t="s">
        <v>449</v>
      </c>
      <c r="C174" s="191" t="s">
        <v>1552</v>
      </c>
      <c r="D174" s="123" t="s">
        <v>1559</v>
      </c>
      <c r="E174" s="123" t="s">
        <v>1262</v>
      </c>
      <c r="F174" s="123" t="s">
        <v>1597</v>
      </c>
      <c r="G174" s="123" t="s">
        <v>1266</v>
      </c>
      <c r="H174" s="54"/>
      <c r="I174" s="54"/>
      <c r="J174" s="190"/>
      <c r="K174" s="54"/>
      <c r="L174" s="54"/>
      <c r="M174" s="54"/>
      <c r="N174" s="54"/>
      <c r="O174" s="54"/>
      <c r="P174" s="183">
        <f t="shared" si="20"/>
        <v>0</v>
      </c>
      <c r="Q174" s="98" t="s">
        <v>1628</v>
      </c>
      <c r="R174" s="97"/>
      <c r="S174" s="97"/>
      <c r="T174" s="97"/>
      <c r="U174" s="97"/>
      <c r="V174" s="97"/>
      <c r="W174" s="97"/>
      <c r="X174" s="97"/>
      <c r="Y174" s="97"/>
      <c r="Z174" s="97"/>
      <c r="AA174" s="97"/>
      <c r="AB174" s="97"/>
      <c r="AC174" s="97"/>
      <c r="AD174" s="97"/>
      <c r="AE174" s="97"/>
      <c r="AF174" s="97"/>
      <c r="AG174" s="97"/>
      <c r="AH174" s="97"/>
      <c r="AI174" s="97"/>
      <c r="AJ174" s="97"/>
      <c r="AK174" s="97"/>
      <c r="AL174" s="97"/>
    </row>
    <row r="175" spans="1:38" ht="28.15" customHeight="1" x14ac:dyDescent="0.25">
      <c r="A175" s="182" t="str">
        <f t="shared" si="19"/>
        <v/>
      </c>
      <c r="B175" s="123" t="s">
        <v>449</v>
      </c>
      <c r="C175" s="191" t="s">
        <v>1553</v>
      </c>
      <c r="D175" s="123" t="s">
        <v>1559</v>
      </c>
      <c r="E175" s="123" t="s">
        <v>1262</v>
      </c>
      <c r="F175" s="123" t="s">
        <v>1597</v>
      </c>
      <c r="G175" s="123" t="s">
        <v>1266</v>
      </c>
      <c r="H175" s="54"/>
      <c r="I175" s="54"/>
      <c r="J175" s="190"/>
      <c r="K175" s="54"/>
      <c r="L175" s="54"/>
      <c r="M175" s="54"/>
      <c r="N175" s="54"/>
      <c r="O175" s="54"/>
      <c r="P175" s="183">
        <f t="shared" si="20"/>
        <v>0</v>
      </c>
      <c r="Q175" s="98" t="s">
        <v>1628</v>
      </c>
      <c r="R175" s="97"/>
      <c r="S175" s="97"/>
      <c r="T175" s="97"/>
      <c r="U175" s="97"/>
      <c r="V175" s="97"/>
      <c r="W175" s="97"/>
      <c r="X175" s="97"/>
      <c r="Y175" s="97"/>
      <c r="Z175" s="97"/>
      <c r="AA175" s="97"/>
      <c r="AB175" s="97"/>
      <c r="AC175" s="97"/>
      <c r="AD175" s="97"/>
      <c r="AE175" s="97"/>
      <c r="AF175" s="97"/>
      <c r="AG175" s="97"/>
      <c r="AH175" s="97"/>
      <c r="AI175" s="97"/>
      <c r="AJ175" s="97"/>
      <c r="AK175" s="97"/>
      <c r="AL175" s="97"/>
    </row>
    <row r="176" spans="1:38" ht="28.15" customHeight="1" x14ac:dyDescent="0.25">
      <c r="A176" s="182" t="str">
        <f t="shared" si="19"/>
        <v/>
      </c>
      <c r="B176" s="123" t="s">
        <v>449</v>
      </c>
      <c r="C176" s="191" t="s">
        <v>1554</v>
      </c>
      <c r="D176" s="123" t="s">
        <v>1559</v>
      </c>
      <c r="E176" s="123" t="s">
        <v>1262</v>
      </c>
      <c r="F176" s="123" t="s">
        <v>1597</v>
      </c>
      <c r="G176" s="123" t="s">
        <v>1266</v>
      </c>
      <c r="H176" s="54"/>
      <c r="I176" s="54"/>
      <c r="J176" s="190"/>
      <c r="K176" s="54"/>
      <c r="L176" s="54"/>
      <c r="M176" s="54"/>
      <c r="N176" s="54"/>
      <c r="O176" s="54"/>
      <c r="P176" s="183">
        <f t="shared" si="20"/>
        <v>0</v>
      </c>
      <c r="Q176" s="98" t="s">
        <v>1628</v>
      </c>
      <c r="R176" s="97"/>
      <c r="S176" s="97"/>
      <c r="T176" s="97"/>
      <c r="U176" s="97"/>
      <c r="V176" s="97"/>
      <c r="W176" s="97"/>
      <c r="X176" s="97"/>
      <c r="Y176" s="97"/>
      <c r="Z176" s="97"/>
      <c r="AA176" s="97"/>
      <c r="AB176" s="97"/>
      <c r="AC176" s="97"/>
      <c r="AD176" s="97"/>
      <c r="AE176" s="97"/>
      <c r="AF176" s="97"/>
      <c r="AG176" s="97"/>
      <c r="AH176" s="97"/>
      <c r="AI176" s="97"/>
      <c r="AJ176" s="97"/>
      <c r="AK176" s="97"/>
      <c r="AL176" s="97"/>
    </row>
    <row r="177" spans="1:38" ht="28.15" customHeight="1" x14ac:dyDescent="0.25">
      <c r="A177" s="182" t="str">
        <f t="shared" si="19"/>
        <v/>
      </c>
      <c r="B177" s="123" t="s">
        <v>449</v>
      </c>
      <c r="C177" s="191" t="s">
        <v>1555</v>
      </c>
      <c r="D177" s="123" t="s">
        <v>1559</v>
      </c>
      <c r="E177" s="123" t="s">
        <v>1262</v>
      </c>
      <c r="F177" s="123" t="s">
        <v>1597</v>
      </c>
      <c r="G177" s="123" t="s">
        <v>1266</v>
      </c>
      <c r="H177" s="54"/>
      <c r="I177" s="54"/>
      <c r="J177" s="190"/>
      <c r="K177" s="54"/>
      <c r="L177" s="54"/>
      <c r="M177" s="54"/>
      <c r="N177" s="54"/>
      <c r="O177" s="54"/>
      <c r="P177" s="183">
        <f t="shared" si="20"/>
        <v>0</v>
      </c>
      <c r="Q177" s="98" t="s">
        <v>1628</v>
      </c>
      <c r="R177" s="97"/>
      <c r="S177" s="97"/>
      <c r="T177" s="97"/>
      <c r="U177" s="97"/>
      <c r="V177" s="97"/>
      <c r="W177" s="97"/>
      <c r="X177" s="97"/>
      <c r="Y177" s="97"/>
      <c r="Z177" s="97"/>
      <c r="AA177" s="97"/>
      <c r="AB177" s="97"/>
      <c r="AC177" s="97"/>
      <c r="AD177" s="97"/>
      <c r="AE177" s="97"/>
      <c r="AF177" s="97"/>
      <c r="AG177" s="97"/>
      <c r="AH177" s="97"/>
      <c r="AI177" s="97"/>
      <c r="AJ177" s="97"/>
      <c r="AK177" s="97"/>
      <c r="AL177" s="97"/>
    </row>
    <row r="178" spans="1:38" ht="28.15" customHeight="1" x14ac:dyDescent="0.25">
      <c r="A178" s="182" t="str">
        <f t="shared" si="19"/>
        <v/>
      </c>
      <c r="B178" s="123" t="s">
        <v>449</v>
      </c>
      <c r="C178" s="191" t="s">
        <v>1556</v>
      </c>
      <c r="D178" s="123" t="s">
        <v>1559</v>
      </c>
      <c r="E178" s="123" t="s">
        <v>1262</v>
      </c>
      <c r="F178" s="123" t="s">
        <v>1597</v>
      </c>
      <c r="G178" s="123" t="s">
        <v>1266</v>
      </c>
      <c r="H178" s="54"/>
      <c r="I178" s="54"/>
      <c r="J178" s="190"/>
      <c r="K178" s="54"/>
      <c r="L178" s="54"/>
      <c r="M178" s="54"/>
      <c r="N178" s="54"/>
      <c r="O178" s="54"/>
      <c r="P178" s="183">
        <f t="shared" si="20"/>
        <v>0</v>
      </c>
      <c r="Q178" s="98" t="s">
        <v>1628</v>
      </c>
      <c r="R178" s="97"/>
      <c r="S178" s="97"/>
      <c r="T178" s="97"/>
      <c r="U178" s="97"/>
      <c r="V178" s="97"/>
      <c r="W178" s="97"/>
      <c r="X178" s="97"/>
      <c r="Y178" s="97"/>
      <c r="Z178" s="97"/>
      <c r="AA178" s="97"/>
      <c r="AB178" s="97"/>
      <c r="AC178" s="97"/>
      <c r="AD178" s="97"/>
      <c r="AE178" s="97"/>
      <c r="AF178" s="97"/>
      <c r="AG178" s="97"/>
      <c r="AH178" s="97"/>
      <c r="AI178" s="97"/>
      <c r="AJ178" s="97"/>
      <c r="AK178" s="97"/>
      <c r="AL178" s="97"/>
    </row>
    <row r="179" spans="1:38" ht="28.15" customHeight="1" x14ac:dyDescent="0.25">
      <c r="A179" s="182" t="str">
        <f t="shared" si="19"/>
        <v/>
      </c>
      <c r="B179" s="123" t="s">
        <v>449</v>
      </c>
      <c r="C179" s="191" t="s">
        <v>1557</v>
      </c>
      <c r="D179" s="123" t="s">
        <v>1559</v>
      </c>
      <c r="E179" s="123" t="s">
        <v>1262</v>
      </c>
      <c r="F179" s="123" t="s">
        <v>1597</v>
      </c>
      <c r="G179" s="123" t="s">
        <v>1266</v>
      </c>
      <c r="H179" s="54"/>
      <c r="I179" s="54"/>
      <c r="J179" s="190"/>
      <c r="K179" s="54"/>
      <c r="L179" s="54"/>
      <c r="M179" s="54"/>
      <c r="N179" s="54"/>
      <c r="O179" s="54"/>
      <c r="P179" s="183">
        <f t="shared" si="20"/>
        <v>0</v>
      </c>
      <c r="Q179" s="98" t="s">
        <v>1628</v>
      </c>
      <c r="R179" s="97"/>
      <c r="S179" s="97"/>
      <c r="T179" s="97"/>
      <c r="U179" s="97"/>
      <c r="V179" s="97"/>
      <c r="W179" s="97"/>
      <c r="X179" s="97"/>
      <c r="Y179" s="97"/>
      <c r="Z179" s="97"/>
      <c r="AA179" s="97"/>
      <c r="AB179" s="97"/>
      <c r="AC179" s="97"/>
      <c r="AD179" s="97"/>
      <c r="AE179" s="97"/>
      <c r="AF179" s="97"/>
      <c r="AG179" s="97"/>
      <c r="AH179" s="97"/>
      <c r="AI179" s="97"/>
      <c r="AJ179" s="97"/>
      <c r="AK179" s="97"/>
      <c r="AL179" s="97"/>
    </row>
    <row r="180" spans="1:38" ht="28.15" customHeight="1" x14ac:dyDescent="0.25">
      <c r="A180" s="182" t="str">
        <f t="shared" si="19"/>
        <v/>
      </c>
      <c r="B180" s="123" t="s">
        <v>449</v>
      </c>
      <c r="C180" s="191" t="s">
        <v>1558</v>
      </c>
      <c r="D180" s="123" t="s">
        <v>1559</v>
      </c>
      <c r="E180" s="123" t="s">
        <v>1262</v>
      </c>
      <c r="F180" s="123" t="s">
        <v>1597</v>
      </c>
      <c r="G180" s="123" t="s">
        <v>1266</v>
      </c>
      <c r="H180" s="54"/>
      <c r="I180" s="54"/>
      <c r="J180" s="190"/>
      <c r="K180" s="54"/>
      <c r="L180" s="54"/>
      <c r="M180" s="54"/>
      <c r="N180" s="54"/>
      <c r="O180" s="54"/>
      <c r="P180" s="183">
        <f t="shared" si="20"/>
        <v>0</v>
      </c>
      <c r="Q180" s="98" t="s">
        <v>1628</v>
      </c>
      <c r="R180" s="97"/>
      <c r="S180" s="97"/>
      <c r="T180" s="97"/>
      <c r="U180" s="97"/>
      <c r="V180" s="97"/>
      <c r="W180" s="97"/>
      <c r="X180" s="97"/>
      <c r="Y180" s="97"/>
      <c r="Z180" s="97"/>
      <c r="AA180" s="97"/>
      <c r="AB180" s="97"/>
      <c r="AC180" s="97"/>
      <c r="AD180" s="97"/>
      <c r="AE180" s="97"/>
      <c r="AF180" s="97"/>
      <c r="AG180" s="97"/>
      <c r="AH180" s="97"/>
      <c r="AI180" s="97"/>
      <c r="AJ180" s="97"/>
      <c r="AK180" s="97"/>
      <c r="AL180" s="97"/>
    </row>
    <row r="181" spans="1:38" ht="15.75" customHeight="1" collapsed="1" x14ac:dyDescent="0.25">
      <c r="A181" s="182" t="str">
        <f>IF(AND(L181="Sim",OR(J181="Acreditado",J181="Solicitado",J181="Suspenso"),I181&lt;&gt;""),P166+1,"")</f>
        <v/>
      </c>
      <c r="B181" s="184" t="s">
        <v>1317</v>
      </c>
      <c r="C181" s="185"/>
      <c r="D181" s="185"/>
      <c r="E181" s="185"/>
      <c r="F181" s="185"/>
      <c r="G181" s="185"/>
      <c r="H181" s="185"/>
      <c r="I181" s="185"/>
      <c r="J181" s="185"/>
      <c r="K181" s="185"/>
      <c r="L181" s="186"/>
      <c r="M181" s="186"/>
      <c r="N181" s="186"/>
      <c r="O181" s="187"/>
      <c r="P181" s="183">
        <f>IF(AND(L181="Sim",OR(J181="Acreditado",J181="Solicitado",J181="Suspenso"),I181&lt;&gt;""),1+P166,P166)</f>
        <v>0</v>
      </c>
      <c r="Q181" s="98"/>
      <c r="R181" s="97"/>
      <c r="S181" s="97"/>
      <c r="T181" s="97"/>
      <c r="U181" s="97"/>
      <c r="V181" s="97"/>
      <c r="W181" s="97"/>
      <c r="X181" s="97"/>
      <c r="Y181" s="97"/>
      <c r="Z181" s="97"/>
      <c r="AA181" s="97"/>
      <c r="AB181" s="97"/>
      <c r="AC181" s="97"/>
      <c r="AD181" s="97"/>
      <c r="AE181" s="97"/>
      <c r="AF181" s="97"/>
      <c r="AG181" s="97"/>
      <c r="AH181" s="97"/>
      <c r="AI181" s="97"/>
      <c r="AJ181" s="97"/>
      <c r="AK181" s="97"/>
      <c r="AL181" s="97"/>
    </row>
    <row r="182" spans="1:38" ht="28.15" customHeight="1" x14ac:dyDescent="0.25">
      <c r="A182" s="182" t="str">
        <f t="shared" ref="A182:A194" si="21">IF(AND(L182="Sim",OR(J182="Acreditado",J182="Solicitado",J182="Suspenso"),I182&lt;&gt;""),P181+1,"")</f>
        <v/>
      </c>
      <c r="B182" s="123" t="s">
        <v>1318</v>
      </c>
      <c r="C182" s="191" t="s">
        <v>1442</v>
      </c>
      <c r="D182" s="165"/>
      <c r="E182" s="123" t="s">
        <v>1262</v>
      </c>
      <c r="F182" s="123" t="s">
        <v>1263</v>
      </c>
      <c r="G182" s="123" t="s">
        <v>1265</v>
      </c>
      <c r="H182" s="165"/>
      <c r="I182" s="54"/>
      <c r="J182" s="190"/>
      <c r="K182" s="54"/>
      <c r="L182" s="54"/>
      <c r="M182" s="54"/>
      <c r="N182" s="54"/>
      <c r="O182" s="54"/>
      <c r="P182" s="183">
        <f t="shared" ref="P182:P194" si="22">IF(AND(L182="Sim",OR(J182="Acreditado",J182="Solicitado",J182="Suspenso"),I182&lt;&gt;""),1+P181,P181)</f>
        <v>0</v>
      </c>
      <c r="Q182" s="100" t="s">
        <v>1471</v>
      </c>
      <c r="R182" s="97"/>
      <c r="S182" s="97"/>
      <c r="T182" s="97"/>
      <c r="U182" s="97"/>
      <c r="V182" s="97"/>
      <c r="W182" s="97"/>
      <c r="X182" s="97"/>
      <c r="Y182" s="97"/>
      <c r="Z182" s="97"/>
      <c r="AA182" s="97"/>
      <c r="AB182" s="97"/>
      <c r="AC182" s="97"/>
      <c r="AD182" s="97"/>
      <c r="AE182" s="97"/>
      <c r="AF182" s="97"/>
      <c r="AG182" s="97"/>
      <c r="AH182" s="97"/>
      <c r="AI182" s="97"/>
      <c r="AJ182" s="97"/>
      <c r="AK182" s="97"/>
      <c r="AL182" s="97"/>
    </row>
    <row r="183" spans="1:38" ht="28.15" customHeight="1" x14ac:dyDescent="0.25">
      <c r="A183" s="182" t="str">
        <f t="shared" si="21"/>
        <v/>
      </c>
      <c r="B183" s="123" t="s">
        <v>1318</v>
      </c>
      <c r="C183" s="191" t="s">
        <v>1443</v>
      </c>
      <c r="D183" s="165"/>
      <c r="E183" s="123" t="s">
        <v>1262</v>
      </c>
      <c r="F183" s="123" t="s">
        <v>1263</v>
      </c>
      <c r="G183" s="123" t="s">
        <v>1265</v>
      </c>
      <c r="H183" s="165"/>
      <c r="I183" s="54"/>
      <c r="J183" s="190"/>
      <c r="K183" s="54"/>
      <c r="L183" s="54"/>
      <c r="M183" s="54"/>
      <c r="N183" s="54"/>
      <c r="O183" s="54"/>
      <c r="P183" s="183">
        <f t="shared" si="22"/>
        <v>0</v>
      </c>
      <c r="Q183" s="98" t="s">
        <v>1471</v>
      </c>
      <c r="R183" s="97"/>
      <c r="S183" s="97"/>
      <c r="T183" s="97"/>
      <c r="U183" s="97"/>
      <c r="V183" s="97"/>
      <c r="W183" s="97"/>
      <c r="X183" s="97"/>
      <c r="Y183" s="97"/>
      <c r="Z183" s="97"/>
      <c r="AA183" s="97"/>
      <c r="AB183" s="97"/>
      <c r="AC183" s="97"/>
      <c r="AD183" s="97"/>
      <c r="AE183" s="97"/>
      <c r="AF183" s="97"/>
      <c r="AG183" s="97"/>
      <c r="AH183" s="97"/>
      <c r="AI183" s="97"/>
      <c r="AJ183" s="97"/>
      <c r="AK183" s="97"/>
      <c r="AL183" s="97"/>
    </row>
    <row r="184" spans="1:38" ht="28.15" customHeight="1" x14ac:dyDescent="0.25">
      <c r="A184" s="182" t="str">
        <f t="shared" si="21"/>
        <v/>
      </c>
      <c r="B184" s="123" t="s">
        <v>1318</v>
      </c>
      <c r="C184" s="191" t="s">
        <v>1444</v>
      </c>
      <c r="D184" s="165"/>
      <c r="E184" s="123" t="s">
        <v>1262</v>
      </c>
      <c r="F184" s="123" t="s">
        <v>1263</v>
      </c>
      <c r="G184" s="123" t="s">
        <v>1265</v>
      </c>
      <c r="H184" s="165"/>
      <c r="I184" s="54"/>
      <c r="J184" s="190"/>
      <c r="K184" s="54"/>
      <c r="L184" s="54"/>
      <c r="M184" s="54"/>
      <c r="N184" s="54"/>
      <c r="O184" s="54"/>
      <c r="P184" s="183">
        <f t="shared" si="22"/>
        <v>0</v>
      </c>
      <c r="Q184" s="98" t="s">
        <v>1471</v>
      </c>
      <c r="R184" s="97"/>
      <c r="S184" s="97"/>
      <c r="T184" s="97"/>
      <c r="U184" s="97"/>
      <c r="V184" s="97"/>
      <c r="W184" s="97"/>
      <c r="X184" s="97"/>
      <c r="Y184" s="97"/>
      <c r="Z184" s="97"/>
      <c r="AA184" s="97"/>
      <c r="AB184" s="97"/>
      <c r="AC184" s="97"/>
      <c r="AD184" s="97"/>
      <c r="AE184" s="97"/>
      <c r="AF184" s="97"/>
      <c r="AG184" s="97"/>
      <c r="AH184" s="97"/>
      <c r="AI184" s="97"/>
      <c r="AJ184" s="97"/>
      <c r="AK184" s="97"/>
      <c r="AL184" s="97"/>
    </row>
    <row r="185" spans="1:38" ht="28.15" customHeight="1" x14ac:dyDescent="0.25">
      <c r="A185" s="182" t="str">
        <f t="shared" si="21"/>
        <v/>
      </c>
      <c r="B185" s="123" t="s">
        <v>1318</v>
      </c>
      <c r="C185" s="191" t="s">
        <v>1445</v>
      </c>
      <c r="D185" s="165"/>
      <c r="E185" s="123" t="s">
        <v>1262</v>
      </c>
      <c r="F185" s="123" t="s">
        <v>1263</v>
      </c>
      <c r="G185" s="123" t="s">
        <v>1265</v>
      </c>
      <c r="H185" s="165"/>
      <c r="I185" s="54"/>
      <c r="J185" s="190"/>
      <c r="K185" s="54"/>
      <c r="L185" s="54"/>
      <c r="M185" s="54"/>
      <c r="N185" s="54"/>
      <c r="O185" s="54"/>
      <c r="P185" s="183">
        <f t="shared" si="22"/>
        <v>0</v>
      </c>
      <c r="Q185" s="98" t="s">
        <v>1471</v>
      </c>
      <c r="R185" s="97"/>
      <c r="S185" s="97"/>
      <c r="T185" s="97"/>
      <c r="U185" s="97"/>
      <c r="V185" s="97"/>
      <c r="W185" s="97"/>
      <c r="X185" s="97"/>
      <c r="Y185" s="97"/>
      <c r="Z185" s="97"/>
      <c r="AA185" s="97"/>
      <c r="AB185" s="97"/>
      <c r="AC185" s="97"/>
      <c r="AD185" s="97"/>
      <c r="AE185" s="97"/>
      <c r="AF185" s="97"/>
      <c r="AG185" s="97"/>
      <c r="AH185" s="97"/>
      <c r="AI185" s="97"/>
      <c r="AJ185" s="97"/>
      <c r="AK185" s="97"/>
      <c r="AL185" s="97"/>
    </row>
    <row r="186" spans="1:38" ht="28.15" customHeight="1" x14ac:dyDescent="0.25">
      <c r="A186" s="182" t="str">
        <f t="shared" si="21"/>
        <v/>
      </c>
      <c r="B186" s="123" t="s">
        <v>1318</v>
      </c>
      <c r="C186" s="191" t="s">
        <v>1446</v>
      </c>
      <c r="D186" s="165"/>
      <c r="E186" s="123" t="s">
        <v>1262</v>
      </c>
      <c r="F186" s="123" t="s">
        <v>1263</v>
      </c>
      <c r="G186" s="123" t="s">
        <v>1265</v>
      </c>
      <c r="H186" s="165"/>
      <c r="I186" s="54"/>
      <c r="J186" s="190"/>
      <c r="K186" s="54"/>
      <c r="L186" s="54"/>
      <c r="M186" s="54"/>
      <c r="N186" s="54"/>
      <c r="O186" s="54"/>
      <c r="P186" s="183">
        <f t="shared" si="22"/>
        <v>0</v>
      </c>
      <c r="Q186" s="98" t="s">
        <v>1471</v>
      </c>
      <c r="R186" s="97"/>
      <c r="S186" s="97"/>
      <c r="T186" s="97"/>
      <c r="U186" s="97"/>
      <c r="V186" s="97"/>
      <c r="W186" s="97"/>
      <c r="X186" s="97"/>
      <c r="Y186" s="97"/>
      <c r="Z186" s="97"/>
      <c r="AA186" s="97"/>
      <c r="AB186" s="97"/>
      <c r="AC186" s="97"/>
      <c r="AD186" s="97"/>
      <c r="AE186" s="97"/>
      <c r="AF186" s="97"/>
      <c r="AG186" s="97"/>
      <c r="AH186" s="97"/>
      <c r="AI186" s="97"/>
      <c r="AJ186" s="97"/>
      <c r="AK186" s="97"/>
      <c r="AL186" s="97"/>
    </row>
    <row r="187" spans="1:38" ht="28.15" customHeight="1" x14ac:dyDescent="0.25">
      <c r="A187" s="182" t="str">
        <f t="shared" si="21"/>
        <v/>
      </c>
      <c r="B187" s="123" t="s">
        <v>1318</v>
      </c>
      <c r="C187" s="191" t="s">
        <v>1625</v>
      </c>
      <c r="D187" s="165"/>
      <c r="E187" s="123" t="s">
        <v>1262</v>
      </c>
      <c r="F187" s="123" t="s">
        <v>1263</v>
      </c>
      <c r="G187" s="123" t="s">
        <v>1265</v>
      </c>
      <c r="H187" s="165"/>
      <c r="I187" s="54"/>
      <c r="J187" s="190"/>
      <c r="K187" s="54"/>
      <c r="L187" s="54"/>
      <c r="M187" s="54"/>
      <c r="N187" s="54"/>
      <c r="O187" s="54"/>
      <c r="P187" s="183">
        <f t="shared" si="22"/>
        <v>0</v>
      </c>
      <c r="Q187" s="98" t="s">
        <v>1471</v>
      </c>
      <c r="R187" s="97"/>
      <c r="S187" s="97"/>
      <c r="T187" s="97"/>
      <c r="U187" s="97"/>
      <c r="V187" s="97"/>
      <c r="W187" s="97"/>
      <c r="X187" s="97"/>
      <c r="Y187" s="97"/>
      <c r="Z187" s="97"/>
      <c r="AA187" s="97"/>
      <c r="AB187" s="97"/>
      <c r="AC187" s="97"/>
      <c r="AD187" s="97"/>
      <c r="AE187" s="97"/>
      <c r="AF187" s="97"/>
      <c r="AG187" s="97"/>
      <c r="AH187" s="97"/>
      <c r="AI187" s="97"/>
      <c r="AJ187" s="97"/>
      <c r="AK187" s="97"/>
      <c r="AL187" s="97"/>
    </row>
    <row r="188" spans="1:38" ht="28.15" customHeight="1" x14ac:dyDescent="0.25">
      <c r="A188" s="182" t="str">
        <f t="shared" si="21"/>
        <v/>
      </c>
      <c r="B188" s="123" t="s">
        <v>1318</v>
      </c>
      <c r="C188" s="191" t="s">
        <v>1447</v>
      </c>
      <c r="D188" s="165"/>
      <c r="E188" s="123" t="s">
        <v>1262</v>
      </c>
      <c r="F188" s="123" t="s">
        <v>1263</v>
      </c>
      <c r="G188" s="123" t="s">
        <v>1265</v>
      </c>
      <c r="H188" s="165"/>
      <c r="I188" s="54"/>
      <c r="J188" s="190"/>
      <c r="K188" s="54"/>
      <c r="L188" s="54"/>
      <c r="M188" s="54"/>
      <c r="N188" s="54"/>
      <c r="O188" s="54"/>
      <c r="P188" s="183">
        <f t="shared" si="22"/>
        <v>0</v>
      </c>
      <c r="Q188" s="98" t="s">
        <v>1471</v>
      </c>
      <c r="R188" s="97"/>
      <c r="S188" s="97"/>
      <c r="T188" s="97"/>
      <c r="U188" s="97"/>
      <c r="V188" s="97"/>
      <c r="W188" s="97"/>
      <c r="X188" s="97"/>
      <c r="Y188" s="97"/>
      <c r="Z188" s="97"/>
      <c r="AA188" s="97"/>
      <c r="AB188" s="97"/>
      <c r="AC188" s="97"/>
      <c r="AD188" s="97"/>
      <c r="AE188" s="97"/>
      <c r="AF188" s="97"/>
      <c r="AG188" s="97"/>
      <c r="AH188" s="97"/>
      <c r="AI188" s="97"/>
      <c r="AJ188" s="97"/>
      <c r="AK188" s="97"/>
      <c r="AL188" s="97"/>
    </row>
    <row r="189" spans="1:38" ht="15.75" customHeight="1" collapsed="1" x14ac:dyDescent="0.25">
      <c r="A189" s="182" t="str">
        <f>IF(AND(L189="Sim",OR(J189="Acreditado",J189="Solicitado",J189="Suspenso"),I189&lt;&gt;""),P194+1,"")</f>
        <v/>
      </c>
      <c r="B189" s="184" t="s">
        <v>1530</v>
      </c>
      <c r="C189" s="185"/>
      <c r="D189" s="185"/>
      <c r="E189" s="185"/>
      <c r="F189" s="185"/>
      <c r="G189" s="185"/>
      <c r="H189" s="185"/>
      <c r="I189" s="185"/>
      <c r="J189" s="185"/>
      <c r="K189" s="185"/>
      <c r="L189" s="186"/>
      <c r="M189" s="186"/>
      <c r="N189" s="186"/>
      <c r="O189" s="187"/>
      <c r="P189" s="183">
        <f>IF(AND(L189="Sim",OR(J189="Acreditado",J189="Solicitado",J189="Suspenso"),I189&lt;&gt;""),1+P194,P194)</f>
        <v>0</v>
      </c>
      <c r="Q189" s="98"/>
      <c r="R189" s="97"/>
      <c r="S189" s="97"/>
      <c r="T189" s="97"/>
      <c r="U189" s="97"/>
      <c r="V189" s="97"/>
      <c r="W189" s="97"/>
      <c r="X189" s="97"/>
      <c r="Y189" s="97"/>
      <c r="Z189" s="97"/>
      <c r="AA189" s="97"/>
      <c r="AB189" s="97"/>
      <c r="AC189" s="97"/>
      <c r="AD189" s="97"/>
      <c r="AE189" s="97"/>
      <c r="AF189" s="97"/>
      <c r="AG189" s="97"/>
      <c r="AH189" s="97"/>
      <c r="AI189" s="97"/>
      <c r="AJ189" s="97"/>
      <c r="AK189" s="97"/>
      <c r="AL189" s="97"/>
    </row>
    <row r="190" spans="1:38" ht="76.5" x14ac:dyDescent="0.25">
      <c r="A190" s="182" t="str">
        <f>IF(AND(L190="Sim",OR(J190="Acreditado",J190="Solicitado",J190="Suspenso"),I190&lt;&gt;""),P189+1,"")</f>
        <v/>
      </c>
      <c r="B190" s="123" t="s">
        <v>1511</v>
      </c>
      <c r="C190" s="191" t="s">
        <v>1531</v>
      </c>
      <c r="D190" s="123" t="s">
        <v>1626</v>
      </c>
      <c r="E190" s="123" t="s">
        <v>1532</v>
      </c>
      <c r="F190" s="123" t="s">
        <v>1263</v>
      </c>
      <c r="G190" s="123" t="s">
        <v>1533</v>
      </c>
      <c r="H190" s="121" t="s">
        <v>1282</v>
      </c>
      <c r="I190" s="54"/>
      <c r="J190" s="190"/>
      <c r="K190" s="54"/>
      <c r="L190" s="54"/>
      <c r="M190" s="54"/>
      <c r="N190" s="54"/>
      <c r="O190" s="54"/>
      <c r="P190" s="183">
        <f>IF(AND(L190="Sim",OR(J190="Acreditado",J190="Solicitado",J190="Suspenso"),I190&lt;&gt;""),1+P189,P189)</f>
        <v>0</v>
      </c>
      <c r="Q190" s="100" t="s">
        <v>1602</v>
      </c>
      <c r="R190" s="97"/>
      <c r="S190" s="97"/>
      <c r="T190" s="97"/>
      <c r="U190" s="97"/>
      <c r="V190" s="97"/>
      <c r="W190" s="97"/>
      <c r="X190" s="97"/>
      <c r="Y190" s="97"/>
      <c r="Z190" s="97"/>
      <c r="AA190" s="97"/>
      <c r="AB190" s="97"/>
      <c r="AC190" s="97"/>
      <c r="AD190" s="97"/>
      <c r="AE190" s="97"/>
      <c r="AF190" s="97"/>
      <c r="AG190" s="97"/>
      <c r="AH190" s="97"/>
      <c r="AI190" s="97"/>
      <c r="AJ190" s="97"/>
      <c r="AK190" s="97"/>
      <c r="AL190" s="97"/>
    </row>
    <row r="191" spans="1:38" ht="76.5" x14ac:dyDescent="0.25">
      <c r="A191" s="182" t="str">
        <f>IF(AND(L191="Sim",OR(J191="Acreditado",J191="Solicitado",J191="Suspenso"),I191&lt;&gt;""),P190+1,"")</f>
        <v/>
      </c>
      <c r="B191" s="123" t="s">
        <v>1511</v>
      </c>
      <c r="C191" s="191" t="s">
        <v>1534</v>
      </c>
      <c r="D191" s="123" t="s">
        <v>1627</v>
      </c>
      <c r="E191" s="123" t="s">
        <v>1532</v>
      </c>
      <c r="F191" s="123" t="s">
        <v>1263</v>
      </c>
      <c r="G191" s="123" t="s">
        <v>1533</v>
      </c>
      <c r="H191" s="121" t="s">
        <v>1282</v>
      </c>
      <c r="I191" s="54"/>
      <c r="J191" s="190"/>
      <c r="K191" s="54"/>
      <c r="L191" s="54"/>
      <c r="M191" s="54"/>
      <c r="N191" s="54"/>
      <c r="O191" s="54"/>
      <c r="P191" s="183">
        <f>IF(AND(L191="Sim",OR(J191="Acreditado",J191="Solicitado",J191="Suspenso"),I191&lt;&gt;""),1+P190,P190)</f>
        <v>0</v>
      </c>
      <c r="Q191" s="100" t="s">
        <v>1602</v>
      </c>
      <c r="R191" s="97"/>
      <c r="S191" s="97"/>
      <c r="T191" s="97"/>
      <c r="U191" s="97"/>
      <c r="V191" s="97"/>
      <c r="W191" s="97"/>
      <c r="X191" s="97"/>
      <c r="Y191" s="97"/>
      <c r="Z191" s="97"/>
      <c r="AA191" s="97"/>
      <c r="AB191" s="97"/>
      <c r="AC191" s="97"/>
      <c r="AD191" s="97"/>
      <c r="AE191" s="97"/>
      <c r="AF191" s="97"/>
      <c r="AG191" s="97"/>
      <c r="AH191" s="97"/>
      <c r="AI191" s="97"/>
      <c r="AJ191" s="97"/>
      <c r="AK191" s="97"/>
      <c r="AL191" s="97"/>
    </row>
    <row r="192" spans="1:38" ht="15.75" customHeight="1" collapsed="1" x14ac:dyDescent="0.25">
      <c r="A192" s="182" t="str">
        <f>IF(AND(L192="Sim",OR(J192="Acreditado",J192="Solicitado",J192="Suspenso"),I192&lt;&gt;""),P188+1,"")</f>
        <v/>
      </c>
      <c r="B192" s="184" t="s">
        <v>1603</v>
      </c>
      <c r="C192" s="185"/>
      <c r="D192" s="185"/>
      <c r="E192" s="185"/>
      <c r="F192" s="185"/>
      <c r="G192" s="185"/>
      <c r="H192" s="185"/>
      <c r="I192" s="185"/>
      <c r="J192" s="185"/>
      <c r="K192" s="185"/>
      <c r="L192" s="186"/>
      <c r="M192" s="186"/>
      <c r="N192" s="186"/>
      <c r="O192" s="187"/>
      <c r="P192" s="183">
        <f>IF(AND(L192="Sim",OR(J192="Acreditado",J192="Solicitado",J192="Suspenso"),I192&lt;&gt;""),1+P188,P188)</f>
        <v>0</v>
      </c>
      <c r="Q192" s="98"/>
      <c r="R192" s="97"/>
      <c r="S192" s="97"/>
      <c r="T192" s="97"/>
      <c r="U192" s="97"/>
      <c r="V192" s="97"/>
      <c r="W192" s="97"/>
      <c r="X192" s="97"/>
      <c r="Y192" s="97"/>
      <c r="Z192" s="97"/>
      <c r="AA192" s="97"/>
      <c r="AB192" s="97"/>
      <c r="AC192" s="97"/>
      <c r="AD192" s="97"/>
      <c r="AE192" s="97"/>
      <c r="AF192" s="97"/>
      <c r="AG192" s="97"/>
      <c r="AH192" s="97"/>
      <c r="AI192" s="97"/>
      <c r="AJ192" s="97"/>
      <c r="AK192" s="97"/>
      <c r="AL192" s="97"/>
    </row>
    <row r="193" spans="1:38" ht="153" x14ac:dyDescent="0.25">
      <c r="A193" s="182" t="str">
        <f t="shared" si="21"/>
        <v/>
      </c>
      <c r="B193" s="123" t="s">
        <v>1604</v>
      </c>
      <c r="C193" s="191" t="s">
        <v>1605</v>
      </c>
      <c r="D193" s="123" t="s">
        <v>1630</v>
      </c>
      <c r="E193" s="123" t="s">
        <v>1629</v>
      </c>
      <c r="F193" s="123" t="s">
        <v>1263</v>
      </c>
      <c r="G193" s="123" t="s">
        <v>1265</v>
      </c>
      <c r="H193" s="121" t="s">
        <v>1282</v>
      </c>
      <c r="I193" s="54"/>
      <c r="J193" s="190"/>
      <c r="K193" s="54"/>
      <c r="L193" s="54"/>
      <c r="M193" s="54"/>
      <c r="N193" s="54"/>
      <c r="O193" s="54"/>
      <c r="P193" s="183">
        <f t="shared" si="22"/>
        <v>0</v>
      </c>
      <c r="Q193" s="98" t="s">
        <v>1607</v>
      </c>
      <c r="R193" s="97"/>
      <c r="S193" s="97"/>
      <c r="T193" s="97"/>
      <c r="U193" s="97"/>
      <c r="V193" s="97"/>
      <c r="W193" s="97"/>
      <c r="X193" s="97"/>
      <c r="Y193" s="97"/>
      <c r="Z193" s="97"/>
      <c r="AA193" s="97"/>
      <c r="AB193" s="97"/>
      <c r="AC193" s="97"/>
      <c r="AD193" s="97"/>
      <c r="AE193" s="97"/>
      <c r="AF193" s="97"/>
      <c r="AG193" s="97"/>
      <c r="AH193" s="97"/>
      <c r="AI193" s="97"/>
      <c r="AJ193" s="97"/>
      <c r="AK193" s="97"/>
      <c r="AL193" s="97"/>
    </row>
    <row r="194" spans="1:38" ht="191.25" x14ac:dyDescent="0.25">
      <c r="A194" s="182" t="str">
        <f t="shared" si="21"/>
        <v/>
      </c>
      <c r="B194" s="123" t="s">
        <v>1604</v>
      </c>
      <c r="C194" s="191" t="s">
        <v>1606</v>
      </c>
      <c r="D194" s="123" t="s">
        <v>1631</v>
      </c>
      <c r="E194" s="123" t="s">
        <v>1629</v>
      </c>
      <c r="F194" s="123" t="s">
        <v>1263</v>
      </c>
      <c r="G194" s="123" t="s">
        <v>1265</v>
      </c>
      <c r="H194" s="121" t="s">
        <v>1282</v>
      </c>
      <c r="I194" s="54"/>
      <c r="J194" s="190"/>
      <c r="K194" s="54"/>
      <c r="L194" s="54"/>
      <c r="M194" s="54"/>
      <c r="N194" s="54"/>
      <c r="O194" s="54"/>
      <c r="P194" s="183">
        <f t="shared" si="22"/>
        <v>0</v>
      </c>
      <c r="Q194" s="98" t="s">
        <v>1607</v>
      </c>
      <c r="R194" s="97"/>
      <c r="S194" s="97"/>
      <c r="T194" s="97"/>
      <c r="U194" s="97"/>
      <c r="V194" s="97"/>
      <c r="W194" s="97"/>
      <c r="X194" s="97"/>
      <c r="Y194" s="97"/>
      <c r="Z194" s="97"/>
      <c r="AA194" s="97"/>
      <c r="AB194" s="97"/>
      <c r="AC194" s="97"/>
      <c r="AD194" s="97"/>
      <c r="AE194" s="97"/>
      <c r="AF194" s="97"/>
      <c r="AG194" s="97"/>
      <c r="AH194" s="97"/>
      <c r="AI194" s="97"/>
      <c r="AJ194" s="97"/>
      <c r="AK194" s="97"/>
      <c r="AL194" s="97"/>
    </row>
    <row r="195" spans="1:38" x14ac:dyDescent="0.25">
      <c r="A195" s="95" t="str">
        <f>IF(AND(L184="Sim",OR(J184="Acreditado",J184="Solicitado",J184="Suspenso"),I184&lt;&gt;""),P183+1,"")</f>
        <v/>
      </c>
      <c r="D195" s="1"/>
      <c r="E195" s="1"/>
      <c r="F195" s="1"/>
      <c r="G195" s="1"/>
      <c r="H195" s="1"/>
      <c r="I195" s="1"/>
      <c r="J195" s="1"/>
      <c r="K195" s="1"/>
      <c r="L195" s="1"/>
      <c r="M195" s="1"/>
      <c r="N195" s="1"/>
      <c r="O195" s="1"/>
    </row>
    <row r="196" spans="1:38" x14ac:dyDescent="0.25">
      <c r="A196" s="95" t="str">
        <f>IF(AND(L185="Sim",OR(J185="Acreditado",J185="Solicitado",J185="Suspenso"),I185&lt;&gt;""),P195+1,"")</f>
        <v/>
      </c>
      <c r="D196" s="1"/>
      <c r="E196" s="1"/>
      <c r="F196" s="1"/>
      <c r="G196" s="1"/>
      <c r="H196" s="1"/>
      <c r="I196" s="1"/>
      <c r="J196" s="1"/>
      <c r="K196" s="1"/>
      <c r="L196" s="1"/>
      <c r="M196" s="1"/>
      <c r="N196" s="1"/>
      <c r="O196" s="1"/>
    </row>
  </sheetData>
  <sheetProtection algorithmName="SHA-512" hashValue="xomKU5usHXrcvSrvZ2t6OD/S4wn9Br+gvqN6VNxJVjsWPPtGsPrYyA8FYSjqOvfjiUARGBnBNurHaC+qngNWKg==" saltValue="YrmAi/xxPxBVmVJg0Pn7Aw==" spinCount="100000" sheet="1" objects="1" scenarios="1" formatCells="0" formatRows="0"/>
  <customSheetViews>
    <customSheetView guid="{43BD92F2-C1D7-4615-B258-172EEDEA320E}" scale="145" showGridLines="0" fitToPage="1">
      <pane xSplit="3" ySplit="5" topLeftCell="D55" activePane="bottomRight" state="frozen"/>
      <selection pane="bottomRight" activeCell="D57" sqref="D57"/>
      <pageMargins left="0" right="0" top="0" bottom="0" header="0" footer="0"/>
      <printOptions horizontalCentered="1" verticalCentered="1"/>
      <pageSetup paperSize="9" scale="64" fitToHeight="0" orientation="landscape" r:id="rId1"/>
    </customSheetView>
  </customSheetViews>
  <mergeCells count="2">
    <mergeCell ref="M4:N4"/>
    <mergeCell ref="E1:K1"/>
  </mergeCells>
  <dataValidations disablePrompts="1" count="4">
    <dataValidation type="list" allowBlank="1" showInputMessage="1" showErrorMessage="1" sqref="J139:J180 J78:J101 J103:J134 J136:J137 J190:J191 J49:J54 J7:J47 J56:J76 J193:J194 J182:J188">
      <formula1>lst_status</formula1>
    </dataValidation>
    <dataValidation type="list" allowBlank="1" showInputMessage="1" showErrorMessage="1" sqref="L190:L191 L139:L180 L78:L101 L103:L134 L136:L137 L49:L54 L7:L47 L56:L76 L193:L194 L182:L188">
      <formula1>lst_simnao</formula1>
    </dataValidation>
    <dataValidation type="list" allowBlank="1" showInputMessage="1" showErrorMessage="1" sqref="K139:K180 K78:K101 K103:K134 K136:K137 K190:K191 K49:K54 K7:K47 K56:K76 K193:K194 K182:K188">
      <formula1>lst_volume</formula1>
    </dataValidation>
    <dataValidation type="list" allowBlank="1" showInputMessage="1" showErrorMessage="1" sqref="O139:O180 O78:O101 O103:O134 O136:O137 O190:O191 O49:O54 O7:O47 O56:O76 O193:O194 O182:O188">
      <formula1>"A,B,C"</formula1>
    </dataValidation>
  </dataValidations>
  <hyperlinks>
    <hyperlink ref="Q167" r:id="rId2"/>
    <hyperlink ref="Q168" r:id="rId3"/>
    <hyperlink ref="Q169" r:id="rId4"/>
    <hyperlink ref="Q170" r:id="rId5"/>
    <hyperlink ref="Q171" r:id="rId6"/>
    <hyperlink ref="Q172" r:id="rId7"/>
    <hyperlink ref="Q173" r:id="rId8"/>
    <hyperlink ref="Q174" r:id="rId9"/>
    <hyperlink ref="Q175" r:id="rId10"/>
    <hyperlink ref="Q176" r:id="rId11"/>
    <hyperlink ref="Q177" r:id="rId12"/>
    <hyperlink ref="Q178" r:id="rId13"/>
    <hyperlink ref="Q179" r:id="rId14"/>
    <hyperlink ref="Q180" r:id="rId15"/>
  </hyperlinks>
  <printOptions horizontalCentered="1" verticalCentered="1"/>
  <pageMargins left="0" right="0" top="0" bottom="0" header="0" footer="0"/>
  <pageSetup paperSize="9" scale="64" fitToHeight="0" orientation="landscape" r:id="rId16"/>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0070C0"/>
    <pageSetUpPr fitToPage="1"/>
  </sheetPr>
  <dimension ref="A1:E305"/>
  <sheetViews>
    <sheetView showGridLines="0" zoomScale="130" zoomScaleNormal="130" workbookViewId="0">
      <pane ySplit="4" topLeftCell="A5" activePane="bottomLeft" state="frozen"/>
      <selection pane="bottomLeft" activeCell="A5" sqref="A5"/>
    </sheetView>
  </sheetViews>
  <sheetFormatPr defaultColWidth="9.140625" defaultRowHeight="12.75" x14ac:dyDescent="0.25"/>
  <cols>
    <col min="1" max="1" width="11.7109375" style="1" customWidth="1"/>
    <col min="2" max="2" width="21.42578125" style="1" customWidth="1"/>
    <col min="3" max="3" width="31.42578125" style="1" customWidth="1"/>
    <col min="4" max="4" width="18" style="3" bestFit="1" customWidth="1"/>
    <col min="5" max="5" width="11.7109375" style="1" customWidth="1"/>
    <col min="6" max="16384" width="9.140625" style="1"/>
  </cols>
  <sheetData>
    <row r="1" spans="1:5" ht="51.75" customHeight="1" x14ac:dyDescent="0.25">
      <c r="A1" s="193"/>
      <c r="B1" s="319" t="s">
        <v>512</v>
      </c>
      <c r="C1" s="319"/>
      <c r="D1" s="320"/>
    </row>
    <row r="2" spans="1:5" x14ac:dyDescent="0.25">
      <c r="A2" s="194" t="s">
        <v>138</v>
      </c>
      <c r="B2" s="195"/>
      <c r="C2" s="195"/>
      <c r="D2" s="196"/>
    </row>
    <row r="3" spans="1:5" ht="9.75" customHeight="1" x14ac:dyDescent="0.25">
      <c r="A3" s="167"/>
      <c r="B3" s="40"/>
      <c r="C3" s="40"/>
      <c r="D3" s="10"/>
    </row>
    <row r="4" spans="1:5" ht="35.25" customHeight="1" x14ac:dyDescent="0.25">
      <c r="A4" s="197" t="s">
        <v>364</v>
      </c>
      <c r="B4" s="197" t="s">
        <v>514</v>
      </c>
      <c r="C4" s="197" t="s">
        <v>564</v>
      </c>
      <c r="D4" s="197" t="s">
        <v>513</v>
      </c>
      <c r="E4" s="3"/>
    </row>
    <row r="5" spans="1:5" x14ac:dyDescent="0.25">
      <c r="A5" s="198"/>
      <c r="B5" s="198"/>
      <c r="C5" s="198"/>
      <c r="D5" s="199"/>
    </row>
    <row r="6" spans="1:5" x14ac:dyDescent="0.25">
      <c r="A6" s="198"/>
      <c r="B6" s="198"/>
      <c r="C6" s="198"/>
      <c r="D6" s="199"/>
    </row>
    <row r="7" spans="1:5" x14ac:dyDescent="0.25">
      <c r="A7" s="198"/>
      <c r="B7" s="198"/>
      <c r="C7" s="198"/>
      <c r="D7" s="199"/>
    </row>
    <row r="8" spans="1:5" x14ac:dyDescent="0.25">
      <c r="A8" s="198"/>
      <c r="B8" s="198"/>
      <c r="C8" s="198"/>
      <c r="D8" s="199"/>
    </row>
    <row r="9" spans="1:5" x14ac:dyDescent="0.25">
      <c r="A9" s="198"/>
      <c r="B9" s="198"/>
      <c r="C9" s="198"/>
      <c r="D9" s="199"/>
    </row>
    <row r="10" spans="1:5" x14ac:dyDescent="0.25">
      <c r="A10" s="198"/>
      <c r="B10" s="198"/>
      <c r="C10" s="198"/>
      <c r="D10" s="199"/>
    </row>
    <row r="11" spans="1:5" x14ac:dyDescent="0.25">
      <c r="A11" s="198"/>
      <c r="B11" s="198"/>
      <c r="C11" s="198"/>
      <c r="D11" s="199"/>
    </row>
    <row r="12" spans="1:5" x14ac:dyDescent="0.25">
      <c r="A12" s="198"/>
      <c r="B12" s="198"/>
      <c r="C12" s="198"/>
      <c r="D12" s="199"/>
    </row>
    <row r="13" spans="1:5" x14ac:dyDescent="0.25">
      <c r="A13" s="198"/>
      <c r="B13" s="198"/>
      <c r="C13" s="198"/>
      <c r="D13" s="199"/>
    </row>
    <row r="14" spans="1:5" x14ac:dyDescent="0.25">
      <c r="A14" s="198"/>
      <c r="B14" s="198"/>
      <c r="C14" s="198"/>
      <c r="D14" s="199"/>
    </row>
    <row r="15" spans="1:5" x14ac:dyDescent="0.25">
      <c r="A15" s="198"/>
      <c r="B15" s="198"/>
      <c r="C15" s="198"/>
      <c r="D15" s="199"/>
    </row>
    <row r="16" spans="1:5" x14ac:dyDescent="0.25">
      <c r="A16" s="198"/>
      <c r="B16" s="198"/>
      <c r="C16" s="198"/>
      <c r="D16" s="199"/>
    </row>
    <row r="17" spans="1:4" x14ac:dyDescent="0.25">
      <c r="A17" s="198"/>
      <c r="B17" s="198"/>
      <c r="C17" s="198"/>
      <c r="D17" s="199"/>
    </row>
    <row r="18" spans="1:4" x14ac:dyDescent="0.25">
      <c r="A18" s="198"/>
      <c r="B18" s="198"/>
      <c r="C18" s="198"/>
      <c r="D18" s="199"/>
    </row>
    <row r="19" spans="1:4" x14ac:dyDescent="0.25">
      <c r="A19" s="198"/>
      <c r="B19" s="198"/>
      <c r="C19" s="198"/>
      <c r="D19" s="199"/>
    </row>
    <row r="20" spans="1:4" x14ac:dyDescent="0.25">
      <c r="A20" s="198"/>
      <c r="B20" s="198"/>
      <c r="C20" s="198"/>
      <c r="D20" s="199"/>
    </row>
    <row r="21" spans="1:4" x14ac:dyDescent="0.25">
      <c r="A21" s="198"/>
      <c r="B21" s="198"/>
      <c r="C21" s="198"/>
      <c r="D21" s="199"/>
    </row>
    <row r="22" spans="1:4" x14ac:dyDescent="0.25">
      <c r="A22" s="198"/>
      <c r="B22" s="198"/>
      <c r="C22" s="198"/>
      <c r="D22" s="199"/>
    </row>
    <row r="23" spans="1:4" x14ac:dyDescent="0.25">
      <c r="A23" s="198"/>
      <c r="B23" s="198"/>
      <c r="C23" s="198"/>
      <c r="D23" s="199"/>
    </row>
    <row r="24" spans="1:4" x14ac:dyDescent="0.25">
      <c r="A24" s="198"/>
      <c r="B24" s="198"/>
      <c r="C24" s="198"/>
      <c r="D24" s="199"/>
    </row>
    <row r="25" spans="1:4" x14ac:dyDescent="0.25">
      <c r="A25" s="198"/>
      <c r="B25" s="198"/>
      <c r="C25" s="198"/>
      <c r="D25" s="199"/>
    </row>
    <row r="26" spans="1:4" x14ac:dyDescent="0.25">
      <c r="A26" s="198"/>
      <c r="B26" s="198"/>
      <c r="C26" s="198"/>
      <c r="D26" s="199"/>
    </row>
    <row r="27" spans="1:4" x14ac:dyDescent="0.25">
      <c r="A27" s="198"/>
      <c r="B27" s="198"/>
      <c r="C27" s="198"/>
      <c r="D27" s="199"/>
    </row>
    <row r="28" spans="1:4" x14ac:dyDescent="0.25">
      <c r="A28" s="198"/>
      <c r="B28" s="198"/>
      <c r="C28" s="198"/>
      <c r="D28" s="199"/>
    </row>
    <row r="29" spans="1:4" x14ac:dyDescent="0.25">
      <c r="A29" s="198"/>
      <c r="B29" s="198"/>
      <c r="C29" s="198"/>
      <c r="D29" s="199"/>
    </row>
    <row r="30" spans="1:4" x14ac:dyDescent="0.25">
      <c r="A30" s="198"/>
      <c r="B30" s="198"/>
      <c r="C30" s="198"/>
      <c r="D30" s="199"/>
    </row>
    <row r="31" spans="1:4" x14ac:dyDescent="0.25">
      <c r="A31" s="198"/>
      <c r="B31" s="198"/>
      <c r="C31" s="198"/>
      <c r="D31" s="199"/>
    </row>
    <row r="32" spans="1:4" x14ac:dyDescent="0.25">
      <c r="A32" s="198"/>
      <c r="B32" s="198"/>
      <c r="C32" s="198"/>
      <c r="D32" s="199"/>
    </row>
    <row r="33" spans="1:4" x14ac:dyDescent="0.25">
      <c r="A33" s="198"/>
      <c r="B33" s="198"/>
      <c r="C33" s="198"/>
      <c r="D33" s="199"/>
    </row>
    <row r="34" spans="1:4" x14ac:dyDescent="0.25">
      <c r="A34" s="198"/>
      <c r="B34" s="198"/>
      <c r="C34" s="198"/>
      <c r="D34" s="199"/>
    </row>
    <row r="35" spans="1:4" x14ac:dyDescent="0.25">
      <c r="A35" s="198"/>
      <c r="B35" s="198"/>
      <c r="C35" s="198"/>
      <c r="D35" s="199"/>
    </row>
    <row r="36" spans="1:4" x14ac:dyDescent="0.25">
      <c r="A36" s="198"/>
      <c r="B36" s="198"/>
      <c r="C36" s="198"/>
      <c r="D36" s="199"/>
    </row>
    <row r="37" spans="1:4" x14ac:dyDescent="0.25">
      <c r="A37" s="198"/>
      <c r="B37" s="198"/>
      <c r="C37" s="198"/>
      <c r="D37" s="199"/>
    </row>
    <row r="38" spans="1:4" x14ac:dyDescent="0.25">
      <c r="A38" s="198"/>
      <c r="B38" s="198"/>
      <c r="C38" s="198"/>
      <c r="D38" s="199"/>
    </row>
    <row r="39" spans="1:4" x14ac:dyDescent="0.25">
      <c r="A39" s="198"/>
      <c r="B39" s="198"/>
      <c r="C39" s="198"/>
      <c r="D39" s="199"/>
    </row>
    <row r="40" spans="1:4" x14ac:dyDescent="0.25">
      <c r="A40" s="198"/>
      <c r="B40" s="198"/>
      <c r="C40" s="198"/>
      <c r="D40" s="199"/>
    </row>
    <row r="41" spans="1:4" x14ac:dyDescent="0.25">
      <c r="A41" s="198"/>
      <c r="B41" s="198"/>
      <c r="C41" s="198"/>
      <c r="D41" s="199"/>
    </row>
    <row r="42" spans="1:4" x14ac:dyDescent="0.25">
      <c r="A42" s="198"/>
      <c r="B42" s="198"/>
      <c r="C42" s="198"/>
      <c r="D42" s="199"/>
    </row>
    <row r="43" spans="1:4" x14ac:dyDescent="0.25">
      <c r="A43" s="198"/>
      <c r="B43" s="198"/>
      <c r="C43" s="198"/>
      <c r="D43" s="199"/>
    </row>
    <row r="44" spans="1:4" x14ac:dyDescent="0.25">
      <c r="A44" s="198"/>
      <c r="B44" s="198"/>
      <c r="C44" s="198"/>
      <c r="D44" s="199"/>
    </row>
    <row r="45" spans="1:4" x14ac:dyDescent="0.25">
      <c r="A45" s="198"/>
      <c r="B45" s="198"/>
      <c r="C45" s="198"/>
      <c r="D45" s="199"/>
    </row>
    <row r="46" spans="1:4" x14ac:dyDescent="0.25">
      <c r="A46" s="198"/>
      <c r="B46" s="198"/>
      <c r="C46" s="198"/>
      <c r="D46" s="199"/>
    </row>
    <row r="47" spans="1:4" x14ac:dyDescent="0.25">
      <c r="A47" s="198"/>
      <c r="B47" s="198"/>
      <c r="C47" s="198"/>
      <c r="D47" s="199"/>
    </row>
    <row r="48" spans="1:4" x14ac:dyDescent="0.25">
      <c r="A48" s="198"/>
      <c r="B48" s="198"/>
      <c r="C48" s="198"/>
      <c r="D48" s="199"/>
    </row>
    <row r="49" spans="1:4" x14ac:dyDescent="0.25">
      <c r="A49" s="198"/>
      <c r="B49" s="198"/>
      <c r="C49" s="198"/>
      <c r="D49" s="199"/>
    </row>
    <row r="50" spans="1:4" x14ac:dyDescent="0.25">
      <c r="A50" s="198"/>
      <c r="B50" s="198"/>
      <c r="C50" s="198"/>
      <c r="D50" s="199"/>
    </row>
    <row r="51" spans="1:4" x14ac:dyDescent="0.25">
      <c r="A51" s="198"/>
      <c r="B51" s="198"/>
      <c r="C51" s="198"/>
      <c r="D51" s="199"/>
    </row>
    <row r="52" spans="1:4" x14ac:dyDescent="0.25">
      <c r="A52" s="198"/>
      <c r="B52" s="198"/>
      <c r="C52" s="198"/>
      <c r="D52" s="199"/>
    </row>
    <row r="53" spans="1:4" x14ac:dyDescent="0.25">
      <c r="A53" s="198"/>
      <c r="B53" s="198"/>
      <c r="C53" s="198"/>
      <c r="D53" s="199"/>
    </row>
    <row r="54" spans="1:4" x14ac:dyDescent="0.25">
      <c r="A54" s="198"/>
      <c r="B54" s="198"/>
      <c r="C54" s="198"/>
      <c r="D54" s="199"/>
    </row>
    <row r="55" spans="1:4" x14ac:dyDescent="0.25">
      <c r="A55" s="198"/>
      <c r="B55" s="198"/>
      <c r="C55" s="198"/>
      <c r="D55" s="199"/>
    </row>
    <row r="56" spans="1:4" x14ac:dyDescent="0.25">
      <c r="A56" s="198"/>
      <c r="B56" s="198"/>
      <c r="C56" s="198"/>
      <c r="D56" s="199"/>
    </row>
    <row r="57" spans="1:4" x14ac:dyDescent="0.25">
      <c r="A57" s="198"/>
      <c r="B57" s="198"/>
      <c r="C57" s="198"/>
      <c r="D57" s="199"/>
    </row>
    <row r="58" spans="1:4" x14ac:dyDescent="0.25">
      <c r="A58" s="198"/>
      <c r="B58" s="198"/>
      <c r="C58" s="198"/>
      <c r="D58" s="199"/>
    </row>
    <row r="59" spans="1:4" x14ac:dyDescent="0.25">
      <c r="A59" s="198"/>
      <c r="B59" s="198"/>
      <c r="C59" s="198"/>
      <c r="D59" s="199"/>
    </row>
    <row r="60" spans="1:4" x14ac:dyDescent="0.25">
      <c r="A60" s="198"/>
      <c r="B60" s="198"/>
      <c r="C60" s="198"/>
      <c r="D60" s="199"/>
    </row>
    <row r="61" spans="1:4" x14ac:dyDescent="0.25">
      <c r="A61" s="198"/>
      <c r="B61" s="198"/>
      <c r="C61" s="198"/>
      <c r="D61" s="199"/>
    </row>
    <row r="62" spans="1:4" x14ac:dyDescent="0.25">
      <c r="A62" s="198"/>
      <c r="B62" s="198"/>
      <c r="C62" s="198"/>
      <c r="D62" s="199"/>
    </row>
    <row r="63" spans="1:4" x14ac:dyDescent="0.25">
      <c r="A63" s="198"/>
      <c r="B63" s="198"/>
      <c r="C63" s="198"/>
      <c r="D63" s="199"/>
    </row>
    <row r="64" spans="1:4" x14ac:dyDescent="0.25">
      <c r="A64" s="198"/>
      <c r="B64" s="198"/>
      <c r="C64" s="198"/>
      <c r="D64" s="199"/>
    </row>
    <row r="65" spans="1:4" x14ac:dyDescent="0.25">
      <c r="A65" s="198"/>
      <c r="B65" s="198"/>
      <c r="C65" s="198"/>
      <c r="D65" s="199"/>
    </row>
    <row r="66" spans="1:4" x14ac:dyDescent="0.25">
      <c r="A66" s="198"/>
      <c r="B66" s="198"/>
      <c r="C66" s="198"/>
      <c r="D66" s="199"/>
    </row>
    <row r="67" spans="1:4" x14ac:dyDescent="0.25">
      <c r="A67" s="198"/>
      <c r="B67" s="198"/>
      <c r="C67" s="198"/>
      <c r="D67" s="199"/>
    </row>
    <row r="68" spans="1:4" x14ac:dyDescent="0.25">
      <c r="A68" s="198"/>
      <c r="B68" s="198"/>
      <c r="C68" s="198"/>
      <c r="D68" s="199"/>
    </row>
    <row r="69" spans="1:4" x14ac:dyDescent="0.25">
      <c r="A69" s="198"/>
      <c r="B69" s="198"/>
      <c r="C69" s="198"/>
      <c r="D69" s="199"/>
    </row>
    <row r="70" spans="1:4" x14ac:dyDescent="0.25">
      <c r="A70" s="198"/>
      <c r="B70" s="198"/>
      <c r="C70" s="198"/>
      <c r="D70" s="199"/>
    </row>
    <row r="71" spans="1:4" x14ac:dyDescent="0.25">
      <c r="A71" s="198"/>
      <c r="B71" s="198"/>
      <c r="C71" s="198"/>
      <c r="D71" s="199"/>
    </row>
    <row r="72" spans="1:4" x14ac:dyDescent="0.25">
      <c r="A72" s="198"/>
      <c r="B72" s="198"/>
      <c r="C72" s="198"/>
      <c r="D72" s="199"/>
    </row>
    <row r="73" spans="1:4" x14ac:dyDescent="0.25">
      <c r="A73" s="198"/>
      <c r="B73" s="198"/>
      <c r="C73" s="198"/>
      <c r="D73" s="199"/>
    </row>
    <row r="74" spans="1:4" x14ac:dyDescent="0.25">
      <c r="A74" s="198"/>
      <c r="B74" s="198"/>
      <c r="C74" s="198"/>
      <c r="D74" s="199"/>
    </row>
    <row r="75" spans="1:4" x14ac:dyDescent="0.25">
      <c r="A75" s="198"/>
      <c r="B75" s="198"/>
      <c r="C75" s="198"/>
      <c r="D75" s="199"/>
    </row>
    <row r="76" spans="1:4" x14ac:dyDescent="0.25">
      <c r="A76" s="198"/>
      <c r="B76" s="198"/>
      <c r="C76" s="198"/>
      <c r="D76" s="199"/>
    </row>
    <row r="77" spans="1:4" x14ac:dyDescent="0.25">
      <c r="A77" s="198"/>
      <c r="B77" s="198"/>
      <c r="C77" s="198"/>
      <c r="D77" s="199"/>
    </row>
    <row r="78" spans="1:4" x14ac:dyDescent="0.25">
      <c r="A78" s="198"/>
      <c r="B78" s="198"/>
      <c r="C78" s="198"/>
      <c r="D78" s="199"/>
    </row>
    <row r="79" spans="1:4" x14ac:dyDescent="0.25">
      <c r="A79" s="198"/>
      <c r="B79" s="198"/>
      <c r="C79" s="198"/>
      <c r="D79" s="199"/>
    </row>
    <row r="80" spans="1:4" x14ac:dyDescent="0.25">
      <c r="A80" s="198"/>
      <c r="B80" s="198"/>
      <c r="C80" s="198"/>
      <c r="D80" s="199"/>
    </row>
    <row r="81" spans="1:4" x14ac:dyDescent="0.25">
      <c r="A81" s="198"/>
      <c r="B81" s="198"/>
      <c r="C81" s="198"/>
      <c r="D81" s="199"/>
    </row>
    <row r="82" spans="1:4" x14ac:dyDescent="0.25">
      <c r="A82" s="198"/>
      <c r="B82" s="198"/>
      <c r="C82" s="198"/>
      <c r="D82" s="199"/>
    </row>
    <row r="83" spans="1:4" x14ac:dyDescent="0.25">
      <c r="A83" s="198"/>
      <c r="B83" s="198"/>
      <c r="C83" s="198"/>
      <c r="D83" s="199"/>
    </row>
    <row r="84" spans="1:4" x14ac:dyDescent="0.25">
      <c r="A84" s="198"/>
      <c r="B84" s="198"/>
      <c r="C84" s="198"/>
      <c r="D84" s="199"/>
    </row>
    <row r="85" spans="1:4" x14ac:dyDescent="0.25">
      <c r="A85" s="198"/>
      <c r="B85" s="198"/>
      <c r="C85" s="198"/>
      <c r="D85" s="199"/>
    </row>
    <row r="86" spans="1:4" x14ac:dyDescent="0.25">
      <c r="A86" s="198"/>
      <c r="B86" s="198"/>
      <c r="C86" s="198"/>
      <c r="D86" s="199"/>
    </row>
    <row r="87" spans="1:4" x14ac:dyDescent="0.25">
      <c r="A87" s="198"/>
      <c r="B87" s="198"/>
      <c r="C87" s="198"/>
      <c r="D87" s="199"/>
    </row>
    <row r="88" spans="1:4" x14ac:dyDescent="0.25">
      <c r="A88" s="198"/>
      <c r="B88" s="198"/>
      <c r="C88" s="198"/>
      <c r="D88" s="199"/>
    </row>
    <row r="89" spans="1:4" x14ac:dyDescent="0.25">
      <c r="A89" s="198"/>
      <c r="B89" s="198"/>
      <c r="C89" s="198"/>
      <c r="D89" s="199"/>
    </row>
    <row r="90" spans="1:4" x14ac:dyDescent="0.25">
      <c r="A90" s="198"/>
      <c r="B90" s="198"/>
      <c r="C90" s="198"/>
      <c r="D90" s="199"/>
    </row>
    <row r="91" spans="1:4" x14ac:dyDescent="0.25">
      <c r="A91" s="198"/>
      <c r="B91" s="198"/>
      <c r="C91" s="198"/>
      <c r="D91" s="199"/>
    </row>
    <row r="92" spans="1:4" x14ac:dyDescent="0.25">
      <c r="A92" s="198"/>
      <c r="B92" s="198"/>
      <c r="C92" s="198"/>
      <c r="D92" s="199"/>
    </row>
    <row r="93" spans="1:4" x14ac:dyDescent="0.25">
      <c r="A93" s="198"/>
      <c r="B93" s="198"/>
      <c r="C93" s="198"/>
      <c r="D93" s="199"/>
    </row>
    <row r="94" spans="1:4" x14ac:dyDescent="0.25">
      <c r="A94" s="198"/>
      <c r="B94" s="198"/>
      <c r="C94" s="198"/>
      <c r="D94" s="199"/>
    </row>
    <row r="95" spans="1:4" x14ac:dyDescent="0.25">
      <c r="A95" s="198"/>
      <c r="B95" s="198"/>
      <c r="C95" s="198"/>
      <c r="D95" s="199"/>
    </row>
    <row r="96" spans="1:4" x14ac:dyDescent="0.25">
      <c r="A96" s="198"/>
      <c r="B96" s="198"/>
      <c r="C96" s="198"/>
      <c r="D96" s="199"/>
    </row>
    <row r="97" spans="1:4" x14ac:dyDescent="0.25">
      <c r="A97" s="198"/>
      <c r="B97" s="198"/>
      <c r="C97" s="198"/>
      <c r="D97" s="199"/>
    </row>
    <row r="98" spans="1:4" x14ac:dyDescent="0.25">
      <c r="A98" s="198"/>
      <c r="B98" s="198"/>
      <c r="C98" s="198"/>
      <c r="D98" s="199"/>
    </row>
    <row r="99" spans="1:4" x14ac:dyDescent="0.25">
      <c r="A99" s="198"/>
      <c r="B99" s="198"/>
      <c r="C99" s="198"/>
      <c r="D99" s="199"/>
    </row>
    <row r="100" spans="1:4" x14ac:dyDescent="0.25">
      <c r="A100" s="198"/>
      <c r="B100" s="198"/>
      <c r="C100" s="198"/>
      <c r="D100" s="199"/>
    </row>
    <row r="101" spans="1:4" x14ac:dyDescent="0.25">
      <c r="A101" s="198"/>
      <c r="B101" s="198"/>
      <c r="C101" s="198"/>
      <c r="D101" s="199"/>
    </row>
    <row r="102" spans="1:4" x14ac:dyDescent="0.25">
      <c r="A102" s="198"/>
      <c r="B102" s="198"/>
      <c r="C102" s="198"/>
      <c r="D102" s="199"/>
    </row>
    <row r="103" spans="1:4" x14ac:dyDescent="0.25">
      <c r="A103" s="198"/>
      <c r="B103" s="198"/>
      <c r="C103" s="198"/>
      <c r="D103" s="199"/>
    </row>
    <row r="104" spans="1:4" x14ac:dyDescent="0.25">
      <c r="A104" s="198"/>
      <c r="B104" s="198"/>
      <c r="C104" s="198"/>
      <c r="D104" s="199"/>
    </row>
    <row r="105" spans="1:4" x14ac:dyDescent="0.25">
      <c r="A105" s="198"/>
      <c r="B105" s="198"/>
      <c r="C105" s="198"/>
      <c r="D105" s="199"/>
    </row>
    <row r="106" spans="1:4" x14ac:dyDescent="0.25">
      <c r="A106" s="198"/>
      <c r="B106" s="198"/>
      <c r="C106" s="198"/>
      <c r="D106" s="199"/>
    </row>
    <row r="107" spans="1:4" x14ac:dyDescent="0.25">
      <c r="A107" s="198"/>
      <c r="B107" s="198"/>
      <c r="C107" s="198"/>
      <c r="D107" s="199"/>
    </row>
    <row r="108" spans="1:4" x14ac:dyDescent="0.25">
      <c r="A108" s="198"/>
      <c r="B108" s="198"/>
      <c r="C108" s="198"/>
      <c r="D108" s="199"/>
    </row>
    <row r="109" spans="1:4" x14ac:dyDescent="0.25">
      <c r="A109" s="198"/>
      <c r="B109" s="198"/>
      <c r="C109" s="198"/>
      <c r="D109" s="199"/>
    </row>
    <row r="110" spans="1:4" x14ac:dyDescent="0.25">
      <c r="A110" s="198"/>
      <c r="B110" s="198"/>
      <c r="C110" s="198"/>
      <c r="D110" s="199"/>
    </row>
    <row r="111" spans="1:4" x14ac:dyDescent="0.25">
      <c r="A111" s="198"/>
      <c r="B111" s="198"/>
      <c r="C111" s="198"/>
      <c r="D111" s="199"/>
    </row>
    <row r="112" spans="1:4" x14ac:dyDescent="0.25">
      <c r="A112" s="198"/>
      <c r="B112" s="198"/>
      <c r="C112" s="198"/>
      <c r="D112" s="199"/>
    </row>
    <row r="113" spans="1:4" x14ac:dyDescent="0.25">
      <c r="A113" s="198"/>
      <c r="B113" s="198"/>
      <c r="C113" s="198"/>
      <c r="D113" s="199"/>
    </row>
    <row r="114" spans="1:4" x14ac:dyDescent="0.25">
      <c r="A114" s="198"/>
      <c r="B114" s="198"/>
      <c r="C114" s="198"/>
      <c r="D114" s="199"/>
    </row>
    <row r="115" spans="1:4" x14ac:dyDescent="0.25">
      <c r="A115" s="198"/>
      <c r="B115" s="198"/>
      <c r="C115" s="198"/>
      <c r="D115" s="199"/>
    </row>
    <row r="116" spans="1:4" x14ac:dyDescent="0.25">
      <c r="A116" s="198"/>
      <c r="B116" s="198"/>
      <c r="C116" s="198"/>
      <c r="D116" s="199"/>
    </row>
    <row r="117" spans="1:4" x14ac:dyDescent="0.25">
      <c r="A117" s="198"/>
      <c r="B117" s="198"/>
      <c r="C117" s="198"/>
      <c r="D117" s="199"/>
    </row>
    <row r="118" spans="1:4" x14ac:dyDescent="0.25">
      <c r="A118" s="198"/>
      <c r="B118" s="198"/>
      <c r="C118" s="198"/>
      <c r="D118" s="199"/>
    </row>
    <row r="119" spans="1:4" x14ac:dyDescent="0.25">
      <c r="A119" s="198"/>
      <c r="B119" s="198"/>
      <c r="C119" s="198"/>
      <c r="D119" s="199"/>
    </row>
    <row r="120" spans="1:4" x14ac:dyDescent="0.25">
      <c r="A120" s="198"/>
      <c r="B120" s="198"/>
      <c r="C120" s="198"/>
      <c r="D120" s="199"/>
    </row>
    <row r="121" spans="1:4" x14ac:dyDescent="0.25">
      <c r="A121" s="198"/>
      <c r="B121" s="198"/>
      <c r="C121" s="198"/>
      <c r="D121" s="199"/>
    </row>
    <row r="122" spans="1:4" x14ac:dyDescent="0.25">
      <c r="A122" s="198"/>
      <c r="B122" s="198"/>
      <c r="C122" s="198"/>
      <c r="D122" s="199"/>
    </row>
    <row r="123" spans="1:4" x14ac:dyDescent="0.25">
      <c r="A123" s="198"/>
      <c r="B123" s="198"/>
      <c r="C123" s="198"/>
      <c r="D123" s="199"/>
    </row>
    <row r="124" spans="1:4" x14ac:dyDescent="0.25">
      <c r="A124" s="198"/>
      <c r="B124" s="198"/>
      <c r="C124" s="198"/>
      <c r="D124" s="199"/>
    </row>
    <row r="125" spans="1:4" x14ac:dyDescent="0.25">
      <c r="A125" s="198"/>
      <c r="B125" s="198"/>
      <c r="C125" s="198"/>
      <c r="D125" s="199"/>
    </row>
    <row r="126" spans="1:4" x14ac:dyDescent="0.25">
      <c r="A126" s="198"/>
      <c r="B126" s="198"/>
      <c r="C126" s="198"/>
      <c r="D126" s="199"/>
    </row>
    <row r="127" spans="1:4" x14ac:dyDescent="0.25">
      <c r="A127" s="198"/>
      <c r="B127" s="198"/>
      <c r="C127" s="198"/>
      <c r="D127" s="199"/>
    </row>
    <row r="128" spans="1:4" x14ac:dyDescent="0.25">
      <c r="A128" s="198"/>
      <c r="B128" s="198"/>
      <c r="C128" s="198"/>
      <c r="D128" s="199"/>
    </row>
    <row r="129" spans="1:4" x14ac:dyDescent="0.25">
      <c r="A129" s="198"/>
      <c r="B129" s="198"/>
      <c r="C129" s="198"/>
      <c r="D129" s="199"/>
    </row>
    <row r="130" spans="1:4" x14ac:dyDescent="0.25">
      <c r="A130" s="198"/>
      <c r="B130" s="198"/>
      <c r="C130" s="198"/>
      <c r="D130" s="199"/>
    </row>
    <row r="131" spans="1:4" x14ac:dyDescent="0.25">
      <c r="A131" s="198"/>
      <c r="B131" s="198"/>
      <c r="C131" s="198"/>
      <c r="D131" s="199"/>
    </row>
    <row r="132" spans="1:4" x14ac:dyDescent="0.25">
      <c r="A132" s="198"/>
      <c r="B132" s="198"/>
      <c r="C132" s="198"/>
      <c r="D132" s="199"/>
    </row>
    <row r="133" spans="1:4" x14ac:dyDescent="0.25">
      <c r="A133" s="198"/>
      <c r="B133" s="198"/>
      <c r="C133" s="198"/>
      <c r="D133" s="199"/>
    </row>
    <row r="134" spans="1:4" x14ac:dyDescent="0.25">
      <c r="A134" s="198"/>
      <c r="B134" s="198"/>
      <c r="C134" s="198"/>
      <c r="D134" s="199"/>
    </row>
    <row r="135" spans="1:4" x14ac:dyDescent="0.25">
      <c r="A135" s="198"/>
      <c r="B135" s="198"/>
      <c r="C135" s="198"/>
      <c r="D135" s="199"/>
    </row>
    <row r="136" spans="1:4" x14ac:dyDescent="0.25">
      <c r="A136" s="198"/>
      <c r="B136" s="198"/>
      <c r="C136" s="198"/>
      <c r="D136" s="199"/>
    </row>
    <row r="137" spans="1:4" x14ac:dyDescent="0.25">
      <c r="A137" s="198"/>
      <c r="B137" s="198"/>
      <c r="C137" s="198"/>
      <c r="D137" s="199"/>
    </row>
    <row r="138" spans="1:4" x14ac:dyDescent="0.25">
      <c r="A138" s="198"/>
      <c r="B138" s="198"/>
      <c r="C138" s="198"/>
      <c r="D138" s="199"/>
    </row>
    <row r="139" spans="1:4" x14ac:dyDescent="0.25">
      <c r="A139" s="198"/>
      <c r="B139" s="198"/>
      <c r="C139" s="198"/>
      <c r="D139" s="199"/>
    </row>
    <row r="140" spans="1:4" x14ac:dyDescent="0.25">
      <c r="A140" s="198"/>
      <c r="B140" s="198"/>
      <c r="C140" s="198"/>
      <c r="D140" s="199"/>
    </row>
    <row r="141" spans="1:4" x14ac:dyDescent="0.25">
      <c r="A141" s="198"/>
      <c r="B141" s="198"/>
      <c r="C141" s="198"/>
      <c r="D141" s="199"/>
    </row>
    <row r="142" spans="1:4" x14ac:dyDescent="0.25">
      <c r="A142" s="198"/>
      <c r="B142" s="198"/>
      <c r="C142" s="198"/>
      <c r="D142" s="199"/>
    </row>
    <row r="143" spans="1:4" x14ac:dyDescent="0.25">
      <c r="A143" s="198"/>
      <c r="B143" s="198"/>
      <c r="C143" s="198"/>
      <c r="D143" s="199"/>
    </row>
    <row r="144" spans="1:4" x14ac:dyDescent="0.25">
      <c r="A144" s="198"/>
      <c r="B144" s="198"/>
      <c r="C144" s="198"/>
      <c r="D144" s="199"/>
    </row>
    <row r="145" spans="1:4" x14ac:dyDescent="0.25">
      <c r="A145" s="198"/>
      <c r="B145" s="198"/>
      <c r="C145" s="198"/>
      <c r="D145" s="199"/>
    </row>
    <row r="146" spans="1:4" x14ac:dyDescent="0.25">
      <c r="A146" s="198"/>
      <c r="B146" s="198"/>
      <c r="C146" s="198"/>
      <c r="D146" s="199"/>
    </row>
    <row r="147" spans="1:4" x14ac:dyDescent="0.25">
      <c r="A147" s="198"/>
      <c r="B147" s="198"/>
      <c r="C147" s="198"/>
      <c r="D147" s="199"/>
    </row>
    <row r="148" spans="1:4" x14ac:dyDescent="0.25">
      <c r="A148" s="198"/>
      <c r="B148" s="198"/>
      <c r="C148" s="198"/>
      <c r="D148" s="199"/>
    </row>
    <row r="149" spans="1:4" x14ac:dyDescent="0.25">
      <c r="A149" s="198"/>
      <c r="B149" s="198"/>
      <c r="C149" s="198"/>
      <c r="D149" s="199"/>
    </row>
    <row r="150" spans="1:4" x14ac:dyDescent="0.25">
      <c r="A150" s="198"/>
      <c r="B150" s="198"/>
      <c r="C150" s="198"/>
      <c r="D150" s="199"/>
    </row>
    <row r="151" spans="1:4" x14ac:dyDescent="0.25">
      <c r="A151" s="198"/>
      <c r="B151" s="198"/>
      <c r="C151" s="198"/>
      <c r="D151" s="199"/>
    </row>
    <row r="152" spans="1:4" x14ac:dyDescent="0.25">
      <c r="A152" s="198"/>
      <c r="B152" s="198"/>
      <c r="C152" s="198"/>
      <c r="D152" s="199"/>
    </row>
    <row r="153" spans="1:4" x14ac:dyDescent="0.25">
      <c r="A153" s="198"/>
      <c r="B153" s="198"/>
      <c r="C153" s="198"/>
      <c r="D153" s="199"/>
    </row>
    <row r="154" spans="1:4" x14ac:dyDescent="0.25">
      <c r="A154" s="198"/>
      <c r="B154" s="198"/>
      <c r="C154" s="198"/>
      <c r="D154" s="199"/>
    </row>
    <row r="155" spans="1:4" x14ac:dyDescent="0.25">
      <c r="A155" s="198"/>
      <c r="B155" s="198"/>
      <c r="C155" s="198"/>
      <c r="D155" s="199"/>
    </row>
    <row r="156" spans="1:4" x14ac:dyDescent="0.25">
      <c r="A156" s="198"/>
      <c r="B156" s="198"/>
      <c r="C156" s="198"/>
      <c r="D156" s="199"/>
    </row>
    <row r="157" spans="1:4" x14ac:dyDescent="0.25">
      <c r="A157" s="198"/>
      <c r="B157" s="198"/>
      <c r="C157" s="198"/>
      <c r="D157" s="199"/>
    </row>
    <row r="158" spans="1:4" x14ac:dyDescent="0.25">
      <c r="A158" s="198"/>
      <c r="B158" s="198"/>
      <c r="C158" s="198"/>
      <c r="D158" s="199"/>
    </row>
    <row r="159" spans="1:4" x14ac:dyDescent="0.25">
      <c r="A159" s="198"/>
      <c r="B159" s="198"/>
      <c r="C159" s="198"/>
      <c r="D159" s="199"/>
    </row>
    <row r="160" spans="1:4" x14ac:dyDescent="0.25">
      <c r="A160" s="198"/>
      <c r="B160" s="198"/>
      <c r="C160" s="198"/>
      <c r="D160" s="199"/>
    </row>
    <row r="161" spans="1:4" x14ac:dyDescent="0.25">
      <c r="A161" s="198"/>
      <c r="B161" s="198"/>
      <c r="C161" s="198"/>
      <c r="D161" s="199"/>
    </row>
    <row r="162" spans="1:4" x14ac:dyDescent="0.25">
      <c r="A162" s="198"/>
      <c r="B162" s="198"/>
      <c r="C162" s="198"/>
      <c r="D162" s="199"/>
    </row>
    <row r="163" spans="1:4" x14ac:dyDescent="0.25">
      <c r="A163" s="198"/>
      <c r="B163" s="198"/>
      <c r="C163" s="198"/>
      <c r="D163" s="199"/>
    </row>
    <row r="164" spans="1:4" x14ac:dyDescent="0.25">
      <c r="A164" s="198"/>
      <c r="B164" s="198"/>
      <c r="C164" s="198"/>
      <c r="D164" s="199"/>
    </row>
    <row r="165" spans="1:4" x14ac:dyDescent="0.25">
      <c r="A165" s="198"/>
      <c r="B165" s="198"/>
      <c r="C165" s="198"/>
      <c r="D165" s="199"/>
    </row>
    <row r="166" spans="1:4" x14ac:dyDescent="0.25">
      <c r="A166" s="198"/>
      <c r="B166" s="198"/>
      <c r="C166" s="198"/>
      <c r="D166" s="199"/>
    </row>
    <row r="167" spans="1:4" x14ac:dyDescent="0.25">
      <c r="A167" s="198"/>
      <c r="B167" s="198"/>
      <c r="C167" s="198"/>
      <c r="D167" s="199"/>
    </row>
    <row r="168" spans="1:4" x14ac:dyDescent="0.25">
      <c r="A168" s="198"/>
      <c r="B168" s="198"/>
      <c r="C168" s="198"/>
      <c r="D168" s="199"/>
    </row>
    <row r="169" spans="1:4" x14ac:dyDescent="0.25">
      <c r="A169" s="198"/>
      <c r="B169" s="198"/>
      <c r="C169" s="198"/>
      <c r="D169" s="199"/>
    </row>
    <row r="170" spans="1:4" x14ac:dyDescent="0.25">
      <c r="A170" s="198"/>
      <c r="B170" s="198"/>
      <c r="C170" s="198"/>
      <c r="D170" s="199"/>
    </row>
    <row r="171" spans="1:4" x14ac:dyDescent="0.25">
      <c r="A171" s="198"/>
      <c r="B171" s="198"/>
      <c r="C171" s="198"/>
      <c r="D171" s="199"/>
    </row>
    <row r="172" spans="1:4" x14ac:dyDescent="0.25">
      <c r="A172" s="198"/>
      <c r="B172" s="198"/>
      <c r="C172" s="198"/>
      <c r="D172" s="199"/>
    </row>
    <row r="173" spans="1:4" x14ac:dyDescent="0.25">
      <c r="A173" s="198"/>
      <c r="B173" s="198"/>
      <c r="C173" s="198"/>
      <c r="D173" s="199"/>
    </row>
    <row r="174" spans="1:4" x14ac:dyDescent="0.25">
      <c r="A174" s="198"/>
      <c r="B174" s="198"/>
      <c r="C174" s="198"/>
      <c r="D174" s="199"/>
    </row>
    <row r="175" spans="1:4" x14ac:dyDescent="0.25">
      <c r="A175" s="198"/>
      <c r="B175" s="198"/>
      <c r="C175" s="198"/>
      <c r="D175" s="199"/>
    </row>
    <row r="176" spans="1:4" x14ac:dyDescent="0.25">
      <c r="A176" s="198"/>
      <c r="B176" s="198"/>
      <c r="C176" s="198"/>
      <c r="D176" s="199"/>
    </row>
    <row r="177" spans="1:4" x14ac:dyDescent="0.25">
      <c r="A177" s="198"/>
      <c r="B177" s="198"/>
      <c r="C177" s="198"/>
      <c r="D177" s="199"/>
    </row>
    <row r="178" spans="1:4" x14ac:dyDescent="0.25">
      <c r="A178" s="198"/>
      <c r="B178" s="198"/>
      <c r="C178" s="198"/>
      <c r="D178" s="199"/>
    </row>
    <row r="179" spans="1:4" x14ac:dyDescent="0.25">
      <c r="A179" s="198"/>
      <c r="B179" s="198"/>
      <c r="C179" s="198"/>
      <c r="D179" s="199"/>
    </row>
    <row r="180" spans="1:4" x14ac:dyDescent="0.25">
      <c r="A180" s="198"/>
      <c r="B180" s="198"/>
      <c r="C180" s="198"/>
      <c r="D180" s="199"/>
    </row>
    <row r="181" spans="1:4" x14ac:dyDescent="0.25">
      <c r="A181" s="198"/>
      <c r="B181" s="198"/>
      <c r="C181" s="198"/>
      <c r="D181" s="199"/>
    </row>
    <row r="182" spans="1:4" x14ac:dyDescent="0.25">
      <c r="A182" s="198"/>
      <c r="B182" s="198"/>
      <c r="C182" s="198"/>
      <c r="D182" s="199"/>
    </row>
    <row r="183" spans="1:4" x14ac:dyDescent="0.25">
      <c r="A183" s="198"/>
      <c r="B183" s="198"/>
      <c r="C183" s="198"/>
      <c r="D183" s="199"/>
    </row>
    <row r="184" spans="1:4" x14ac:dyDescent="0.25">
      <c r="A184" s="198"/>
      <c r="B184" s="198"/>
      <c r="C184" s="198"/>
      <c r="D184" s="199"/>
    </row>
    <row r="185" spans="1:4" x14ac:dyDescent="0.25">
      <c r="A185" s="198"/>
      <c r="B185" s="198"/>
      <c r="C185" s="198"/>
      <c r="D185" s="199"/>
    </row>
    <row r="186" spans="1:4" x14ac:dyDescent="0.25">
      <c r="A186" s="198"/>
      <c r="B186" s="198"/>
      <c r="C186" s="198"/>
      <c r="D186" s="199"/>
    </row>
    <row r="187" spans="1:4" x14ac:dyDescent="0.25">
      <c r="A187" s="198"/>
      <c r="B187" s="198"/>
      <c r="C187" s="198"/>
      <c r="D187" s="199"/>
    </row>
    <row r="188" spans="1:4" x14ac:dyDescent="0.25">
      <c r="A188" s="198"/>
      <c r="B188" s="198"/>
      <c r="C188" s="198"/>
      <c r="D188" s="199"/>
    </row>
    <row r="189" spans="1:4" x14ac:dyDescent="0.25">
      <c r="A189" s="198"/>
      <c r="B189" s="198"/>
      <c r="C189" s="198"/>
      <c r="D189" s="199"/>
    </row>
    <row r="190" spans="1:4" x14ac:dyDescent="0.25">
      <c r="A190" s="198"/>
      <c r="B190" s="198"/>
      <c r="C190" s="198"/>
      <c r="D190" s="199"/>
    </row>
    <row r="191" spans="1:4" x14ac:dyDescent="0.25">
      <c r="A191" s="198"/>
      <c r="B191" s="198"/>
      <c r="C191" s="198"/>
      <c r="D191" s="199"/>
    </row>
    <row r="192" spans="1:4" x14ac:dyDescent="0.25">
      <c r="A192" s="198"/>
      <c r="B192" s="198"/>
      <c r="C192" s="198"/>
      <c r="D192" s="199"/>
    </row>
    <row r="193" spans="1:4" x14ac:dyDescent="0.25">
      <c r="A193" s="198"/>
      <c r="B193" s="198"/>
      <c r="C193" s="198"/>
      <c r="D193" s="199"/>
    </row>
    <row r="194" spans="1:4" x14ac:dyDescent="0.25">
      <c r="A194" s="198"/>
      <c r="B194" s="198"/>
      <c r="C194" s="198"/>
      <c r="D194" s="199"/>
    </row>
    <row r="195" spans="1:4" x14ac:dyDescent="0.25">
      <c r="A195" s="198"/>
      <c r="B195" s="198"/>
      <c r="C195" s="198"/>
      <c r="D195" s="199"/>
    </row>
    <row r="196" spans="1:4" x14ac:dyDescent="0.25">
      <c r="A196" s="198"/>
      <c r="B196" s="198"/>
      <c r="C196" s="198"/>
      <c r="D196" s="199"/>
    </row>
    <row r="197" spans="1:4" x14ac:dyDescent="0.25">
      <c r="A197" s="198"/>
      <c r="B197" s="198"/>
      <c r="C197" s="198"/>
      <c r="D197" s="199"/>
    </row>
    <row r="198" spans="1:4" x14ac:dyDescent="0.25">
      <c r="A198" s="198"/>
      <c r="B198" s="198"/>
      <c r="C198" s="198"/>
      <c r="D198" s="199"/>
    </row>
    <row r="199" spans="1:4" x14ac:dyDescent="0.25">
      <c r="A199" s="198"/>
      <c r="B199" s="198"/>
      <c r="C199" s="198"/>
      <c r="D199" s="199"/>
    </row>
    <row r="200" spans="1:4" x14ac:dyDescent="0.25">
      <c r="A200" s="198"/>
      <c r="B200" s="198"/>
      <c r="C200" s="198"/>
      <c r="D200" s="199"/>
    </row>
    <row r="201" spans="1:4" x14ac:dyDescent="0.25">
      <c r="A201" s="198"/>
      <c r="B201" s="198"/>
      <c r="C201" s="198"/>
      <c r="D201" s="199"/>
    </row>
    <row r="202" spans="1:4" x14ac:dyDescent="0.25">
      <c r="A202" s="198"/>
      <c r="B202" s="198"/>
      <c r="C202" s="198"/>
      <c r="D202" s="199"/>
    </row>
    <row r="203" spans="1:4" x14ac:dyDescent="0.25">
      <c r="A203" s="198"/>
      <c r="B203" s="198"/>
      <c r="C203" s="198"/>
      <c r="D203" s="199"/>
    </row>
    <row r="204" spans="1:4" x14ac:dyDescent="0.25">
      <c r="A204" s="198"/>
      <c r="B204" s="198"/>
      <c r="C204" s="198"/>
      <c r="D204" s="199"/>
    </row>
    <row r="205" spans="1:4" x14ac:dyDescent="0.25">
      <c r="A205" s="198"/>
      <c r="B205" s="198"/>
      <c r="C205" s="198"/>
      <c r="D205" s="199"/>
    </row>
    <row r="206" spans="1:4" x14ac:dyDescent="0.25">
      <c r="A206" s="198"/>
      <c r="B206" s="198"/>
      <c r="C206" s="198"/>
      <c r="D206" s="199"/>
    </row>
    <row r="207" spans="1:4" x14ac:dyDescent="0.25">
      <c r="A207" s="198"/>
      <c r="B207" s="198"/>
      <c r="C207" s="198"/>
      <c r="D207" s="199"/>
    </row>
    <row r="208" spans="1:4" x14ac:dyDescent="0.25">
      <c r="A208" s="198"/>
      <c r="B208" s="198"/>
      <c r="C208" s="198"/>
      <c r="D208" s="199"/>
    </row>
    <row r="209" spans="1:4" x14ac:dyDescent="0.25">
      <c r="A209" s="198"/>
      <c r="B209" s="198"/>
      <c r="C209" s="198"/>
      <c r="D209" s="199"/>
    </row>
    <row r="210" spans="1:4" x14ac:dyDescent="0.25">
      <c r="A210" s="198"/>
      <c r="B210" s="198"/>
      <c r="C210" s="198"/>
      <c r="D210" s="199"/>
    </row>
    <row r="211" spans="1:4" x14ac:dyDescent="0.25">
      <c r="A211" s="198"/>
      <c r="B211" s="198"/>
      <c r="C211" s="198"/>
      <c r="D211" s="199"/>
    </row>
    <row r="212" spans="1:4" x14ac:dyDescent="0.25">
      <c r="A212" s="198"/>
      <c r="B212" s="198"/>
      <c r="C212" s="198"/>
      <c r="D212" s="199"/>
    </row>
    <row r="213" spans="1:4" x14ac:dyDescent="0.25">
      <c r="A213" s="198"/>
      <c r="B213" s="198"/>
      <c r="C213" s="198"/>
      <c r="D213" s="199"/>
    </row>
    <row r="214" spans="1:4" x14ac:dyDescent="0.25">
      <c r="A214" s="198"/>
      <c r="B214" s="198"/>
      <c r="C214" s="198"/>
      <c r="D214" s="199"/>
    </row>
    <row r="215" spans="1:4" x14ac:dyDescent="0.25">
      <c r="A215" s="198"/>
      <c r="B215" s="198"/>
      <c r="C215" s="198"/>
      <c r="D215" s="199"/>
    </row>
    <row r="216" spans="1:4" x14ac:dyDescent="0.25">
      <c r="A216" s="198"/>
      <c r="B216" s="198"/>
      <c r="C216" s="198"/>
      <c r="D216" s="199"/>
    </row>
    <row r="217" spans="1:4" x14ac:dyDescent="0.25">
      <c r="A217" s="198"/>
      <c r="B217" s="198"/>
      <c r="C217" s="198"/>
      <c r="D217" s="199"/>
    </row>
    <row r="218" spans="1:4" x14ac:dyDescent="0.25">
      <c r="A218" s="198"/>
      <c r="B218" s="198"/>
      <c r="C218" s="198"/>
      <c r="D218" s="199"/>
    </row>
    <row r="219" spans="1:4" x14ac:dyDescent="0.25">
      <c r="A219" s="198"/>
      <c r="B219" s="198"/>
      <c r="C219" s="198"/>
      <c r="D219" s="199"/>
    </row>
    <row r="220" spans="1:4" x14ac:dyDescent="0.25">
      <c r="A220" s="198"/>
      <c r="B220" s="198"/>
      <c r="C220" s="198"/>
      <c r="D220" s="199"/>
    </row>
    <row r="221" spans="1:4" x14ac:dyDescent="0.25">
      <c r="A221" s="198"/>
      <c r="B221" s="198"/>
      <c r="C221" s="198"/>
      <c r="D221" s="199"/>
    </row>
    <row r="222" spans="1:4" x14ac:dyDescent="0.25">
      <c r="A222" s="198"/>
      <c r="B222" s="198"/>
      <c r="C222" s="198"/>
      <c r="D222" s="199"/>
    </row>
    <row r="223" spans="1:4" x14ac:dyDescent="0.25">
      <c r="A223" s="198"/>
      <c r="B223" s="198"/>
      <c r="C223" s="198"/>
      <c r="D223" s="199"/>
    </row>
    <row r="224" spans="1:4" x14ac:dyDescent="0.25">
      <c r="A224" s="198"/>
      <c r="B224" s="198"/>
      <c r="C224" s="198"/>
      <c r="D224" s="199"/>
    </row>
    <row r="225" spans="1:4" x14ac:dyDescent="0.25">
      <c r="A225" s="198"/>
      <c r="B225" s="198"/>
      <c r="C225" s="198"/>
      <c r="D225" s="199"/>
    </row>
    <row r="226" spans="1:4" x14ac:dyDescent="0.25">
      <c r="A226" s="198"/>
      <c r="B226" s="198"/>
      <c r="C226" s="198"/>
      <c r="D226" s="199"/>
    </row>
    <row r="227" spans="1:4" x14ac:dyDescent="0.25">
      <c r="A227" s="198"/>
      <c r="B227" s="198"/>
      <c r="C227" s="198"/>
      <c r="D227" s="199"/>
    </row>
    <row r="228" spans="1:4" x14ac:dyDescent="0.25">
      <c r="A228" s="198"/>
      <c r="B228" s="198"/>
      <c r="C228" s="198"/>
      <c r="D228" s="199"/>
    </row>
    <row r="229" spans="1:4" x14ac:dyDescent="0.25">
      <c r="A229" s="198"/>
      <c r="B229" s="198"/>
      <c r="C229" s="198"/>
      <c r="D229" s="199"/>
    </row>
    <row r="230" spans="1:4" x14ac:dyDescent="0.25">
      <c r="A230" s="198"/>
      <c r="B230" s="198"/>
      <c r="C230" s="198"/>
      <c r="D230" s="199"/>
    </row>
    <row r="231" spans="1:4" x14ac:dyDescent="0.25">
      <c r="A231" s="198"/>
      <c r="B231" s="198"/>
      <c r="C231" s="198"/>
      <c r="D231" s="199"/>
    </row>
    <row r="232" spans="1:4" x14ac:dyDescent="0.25">
      <c r="A232" s="198"/>
      <c r="B232" s="198"/>
      <c r="C232" s="198"/>
      <c r="D232" s="199"/>
    </row>
    <row r="233" spans="1:4" x14ac:dyDescent="0.25">
      <c r="A233" s="198"/>
      <c r="B233" s="198"/>
      <c r="C233" s="198"/>
      <c r="D233" s="199"/>
    </row>
    <row r="234" spans="1:4" x14ac:dyDescent="0.25">
      <c r="A234" s="198"/>
      <c r="B234" s="198"/>
      <c r="C234" s="198"/>
      <c r="D234" s="199"/>
    </row>
    <row r="235" spans="1:4" x14ac:dyDescent="0.25">
      <c r="A235" s="198"/>
      <c r="B235" s="198"/>
      <c r="C235" s="198"/>
      <c r="D235" s="199"/>
    </row>
    <row r="236" spans="1:4" x14ac:dyDescent="0.25">
      <c r="A236" s="198"/>
      <c r="B236" s="198"/>
      <c r="C236" s="198"/>
      <c r="D236" s="199"/>
    </row>
    <row r="237" spans="1:4" x14ac:dyDescent="0.25">
      <c r="A237" s="198"/>
      <c r="B237" s="198"/>
      <c r="C237" s="198"/>
      <c r="D237" s="199"/>
    </row>
    <row r="238" spans="1:4" x14ac:dyDescent="0.25">
      <c r="A238" s="198"/>
      <c r="B238" s="198"/>
      <c r="C238" s="198"/>
      <c r="D238" s="199"/>
    </row>
    <row r="239" spans="1:4" x14ac:dyDescent="0.25">
      <c r="A239" s="198"/>
      <c r="B239" s="198"/>
      <c r="C239" s="198"/>
      <c r="D239" s="199"/>
    </row>
    <row r="240" spans="1:4" x14ac:dyDescent="0.25">
      <c r="A240" s="198"/>
      <c r="B240" s="198"/>
      <c r="C240" s="198"/>
      <c r="D240" s="199"/>
    </row>
    <row r="241" spans="1:4" x14ac:dyDescent="0.25">
      <c r="A241" s="198"/>
      <c r="B241" s="198"/>
      <c r="C241" s="198"/>
      <c r="D241" s="199"/>
    </row>
    <row r="242" spans="1:4" x14ac:dyDescent="0.25">
      <c r="A242" s="198"/>
      <c r="B242" s="198"/>
      <c r="C242" s="198"/>
      <c r="D242" s="199"/>
    </row>
    <row r="243" spans="1:4" x14ac:dyDescent="0.25">
      <c r="A243" s="198"/>
      <c r="B243" s="198"/>
      <c r="C243" s="198"/>
      <c r="D243" s="199"/>
    </row>
    <row r="244" spans="1:4" x14ac:dyDescent="0.25">
      <c r="A244" s="198"/>
      <c r="B244" s="198"/>
      <c r="C244" s="198"/>
      <c r="D244" s="199"/>
    </row>
    <row r="245" spans="1:4" x14ac:dyDescent="0.25">
      <c r="A245" s="198"/>
      <c r="B245" s="198"/>
      <c r="C245" s="198"/>
      <c r="D245" s="199"/>
    </row>
    <row r="246" spans="1:4" x14ac:dyDescent="0.25">
      <c r="A246" s="198"/>
      <c r="B246" s="198"/>
      <c r="C246" s="198"/>
      <c r="D246" s="199"/>
    </row>
    <row r="247" spans="1:4" x14ac:dyDescent="0.25">
      <c r="A247" s="198"/>
      <c r="B247" s="198"/>
      <c r="C247" s="198"/>
      <c r="D247" s="199"/>
    </row>
    <row r="248" spans="1:4" x14ac:dyDescent="0.25">
      <c r="A248" s="198"/>
      <c r="B248" s="198"/>
      <c r="C248" s="198"/>
      <c r="D248" s="199"/>
    </row>
    <row r="249" spans="1:4" x14ac:dyDescent="0.25">
      <c r="A249" s="198"/>
      <c r="B249" s="198"/>
      <c r="C249" s="198"/>
      <c r="D249" s="199"/>
    </row>
    <row r="250" spans="1:4" x14ac:dyDescent="0.25">
      <c r="A250" s="198"/>
      <c r="B250" s="198"/>
      <c r="C250" s="198"/>
      <c r="D250" s="199"/>
    </row>
    <row r="251" spans="1:4" x14ac:dyDescent="0.25">
      <c r="A251" s="198"/>
      <c r="B251" s="198"/>
      <c r="C251" s="198"/>
      <c r="D251" s="199"/>
    </row>
    <row r="252" spans="1:4" x14ac:dyDescent="0.25">
      <c r="A252" s="198"/>
      <c r="B252" s="198"/>
      <c r="C252" s="198"/>
      <c r="D252" s="199"/>
    </row>
    <row r="253" spans="1:4" x14ac:dyDescent="0.25">
      <c r="A253" s="198"/>
      <c r="B253" s="198"/>
      <c r="C253" s="198"/>
      <c r="D253" s="199"/>
    </row>
    <row r="254" spans="1:4" x14ac:dyDescent="0.25">
      <c r="A254" s="198"/>
      <c r="B254" s="198"/>
      <c r="C254" s="198"/>
      <c r="D254" s="199"/>
    </row>
    <row r="255" spans="1:4" x14ac:dyDescent="0.25">
      <c r="A255" s="198"/>
      <c r="B255" s="198"/>
      <c r="C255" s="198"/>
      <c r="D255" s="199"/>
    </row>
    <row r="256" spans="1:4" x14ac:dyDescent="0.25">
      <c r="A256" s="198"/>
      <c r="B256" s="198"/>
      <c r="C256" s="198"/>
      <c r="D256" s="199"/>
    </row>
    <row r="257" spans="1:4" x14ac:dyDescent="0.25">
      <c r="A257" s="198"/>
      <c r="B257" s="198"/>
      <c r="C257" s="198"/>
      <c r="D257" s="199"/>
    </row>
    <row r="258" spans="1:4" x14ac:dyDescent="0.25">
      <c r="A258" s="198"/>
      <c r="B258" s="198"/>
      <c r="C258" s="198"/>
      <c r="D258" s="199"/>
    </row>
    <row r="259" spans="1:4" x14ac:dyDescent="0.25">
      <c r="A259" s="198"/>
      <c r="B259" s="198"/>
      <c r="C259" s="198"/>
      <c r="D259" s="199"/>
    </row>
    <row r="260" spans="1:4" x14ac:dyDescent="0.25">
      <c r="A260" s="198"/>
      <c r="B260" s="198"/>
      <c r="C260" s="198"/>
      <c r="D260" s="199"/>
    </row>
    <row r="261" spans="1:4" x14ac:dyDescent="0.25">
      <c r="A261" s="198"/>
      <c r="B261" s="198"/>
      <c r="C261" s="198"/>
      <c r="D261" s="199"/>
    </row>
    <row r="262" spans="1:4" x14ac:dyDescent="0.25">
      <c r="A262" s="198"/>
      <c r="B262" s="198"/>
      <c r="C262" s="198"/>
      <c r="D262" s="199"/>
    </row>
    <row r="263" spans="1:4" x14ac:dyDescent="0.25">
      <c r="A263" s="198"/>
      <c r="B263" s="198"/>
      <c r="C263" s="198"/>
      <c r="D263" s="199"/>
    </row>
    <row r="264" spans="1:4" x14ac:dyDescent="0.25">
      <c r="A264" s="198"/>
      <c r="B264" s="198"/>
      <c r="C264" s="198"/>
      <c r="D264" s="199"/>
    </row>
    <row r="265" spans="1:4" x14ac:dyDescent="0.25">
      <c r="A265" s="198"/>
      <c r="B265" s="198"/>
      <c r="C265" s="198"/>
      <c r="D265" s="199"/>
    </row>
    <row r="266" spans="1:4" x14ac:dyDescent="0.25">
      <c r="A266" s="198"/>
      <c r="B266" s="198"/>
      <c r="C266" s="198"/>
      <c r="D266" s="199"/>
    </row>
    <row r="267" spans="1:4" x14ac:dyDescent="0.25">
      <c r="A267" s="198"/>
      <c r="B267" s="198"/>
      <c r="C267" s="198"/>
      <c r="D267" s="199"/>
    </row>
    <row r="268" spans="1:4" x14ac:dyDescent="0.25">
      <c r="A268" s="198"/>
      <c r="B268" s="198"/>
      <c r="C268" s="198"/>
      <c r="D268" s="199"/>
    </row>
    <row r="269" spans="1:4" x14ac:dyDescent="0.25">
      <c r="A269" s="198"/>
      <c r="B269" s="198"/>
      <c r="C269" s="198"/>
      <c r="D269" s="199"/>
    </row>
    <row r="270" spans="1:4" x14ac:dyDescent="0.25">
      <c r="A270" s="198"/>
      <c r="B270" s="198"/>
      <c r="C270" s="198"/>
      <c r="D270" s="199"/>
    </row>
    <row r="271" spans="1:4" x14ac:dyDescent="0.25">
      <c r="A271" s="198"/>
      <c r="B271" s="198"/>
      <c r="C271" s="198"/>
      <c r="D271" s="199"/>
    </row>
    <row r="272" spans="1:4" x14ac:dyDescent="0.25">
      <c r="A272" s="198"/>
      <c r="B272" s="198"/>
      <c r="C272" s="198"/>
      <c r="D272" s="199"/>
    </row>
    <row r="273" spans="1:4" x14ac:dyDescent="0.25">
      <c r="A273" s="198"/>
      <c r="B273" s="198"/>
      <c r="C273" s="198"/>
      <c r="D273" s="199"/>
    </row>
    <row r="274" spans="1:4" x14ac:dyDescent="0.25">
      <c r="A274" s="198"/>
      <c r="B274" s="198"/>
      <c r="C274" s="198"/>
      <c r="D274" s="199"/>
    </row>
    <row r="275" spans="1:4" x14ac:dyDescent="0.25">
      <c r="A275" s="198"/>
      <c r="B275" s="198"/>
      <c r="C275" s="198"/>
      <c r="D275" s="199"/>
    </row>
    <row r="276" spans="1:4" x14ac:dyDescent="0.25">
      <c r="A276" s="198"/>
      <c r="B276" s="198"/>
      <c r="C276" s="198"/>
      <c r="D276" s="199"/>
    </row>
    <row r="277" spans="1:4" x14ac:dyDescent="0.25">
      <c r="A277" s="198"/>
      <c r="B277" s="198"/>
      <c r="C277" s="198"/>
      <c r="D277" s="199"/>
    </row>
    <row r="278" spans="1:4" x14ac:dyDescent="0.25">
      <c r="A278" s="198"/>
      <c r="B278" s="198"/>
      <c r="C278" s="198"/>
      <c r="D278" s="199"/>
    </row>
    <row r="279" spans="1:4" x14ac:dyDescent="0.25">
      <c r="A279" s="198"/>
      <c r="B279" s="198"/>
      <c r="C279" s="198"/>
      <c r="D279" s="199"/>
    </row>
    <row r="280" spans="1:4" x14ac:dyDescent="0.25">
      <c r="A280" s="198"/>
      <c r="B280" s="198"/>
      <c r="C280" s="198"/>
      <c r="D280" s="199"/>
    </row>
    <row r="281" spans="1:4" x14ac:dyDescent="0.25">
      <c r="A281" s="198"/>
      <c r="B281" s="198"/>
      <c r="C281" s="198"/>
      <c r="D281" s="199"/>
    </row>
    <row r="282" spans="1:4" x14ac:dyDescent="0.25">
      <c r="A282" s="198"/>
      <c r="B282" s="198"/>
      <c r="C282" s="198"/>
      <c r="D282" s="199"/>
    </row>
    <row r="283" spans="1:4" x14ac:dyDescent="0.25">
      <c r="A283" s="198"/>
      <c r="B283" s="198"/>
      <c r="C283" s="198"/>
      <c r="D283" s="199"/>
    </row>
    <row r="284" spans="1:4" x14ac:dyDescent="0.25">
      <c r="A284" s="198"/>
      <c r="B284" s="198"/>
      <c r="C284" s="198"/>
      <c r="D284" s="199"/>
    </row>
    <row r="285" spans="1:4" x14ac:dyDescent="0.25">
      <c r="A285" s="198"/>
      <c r="B285" s="198"/>
      <c r="C285" s="198"/>
      <c r="D285" s="199"/>
    </row>
    <row r="286" spans="1:4" x14ac:dyDescent="0.25">
      <c r="A286" s="198"/>
      <c r="B286" s="198"/>
      <c r="C286" s="198"/>
      <c r="D286" s="199"/>
    </row>
    <row r="287" spans="1:4" x14ac:dyDescent="0.25">
      <c r="A287" s="198"/>
      <c r="B287" s="198"/>
      <c r="C287" s="198"/>
      <c r="D287" s="199"/>
    </row>
    <row r="288" spans="1:4" x14ac:dyDescent="0.25">
      <c r="A288" s="198"/>
      <c r="B288" s="198"/>
      <c r="C288" s="198"/>
      <c r="D288" s="199"/>
    </row>
    <row r="289" spans="1:4" x14ac:dyDescent="0.25">
      <c r="A289" s="198"/>
      <c r="B289" s="198"/>
      <c r="C289" s="198"/>
      <c r="D289" s="199"/>
    </row>
    <row r="290" spans="1:4" x14ac:dyDescent="0.25">
      <c r="A290" s="198"/>
      <c r="B290" s="198"/>
      <c r="C290" s="198"/>
      <c r="D290" s="199"/>
    </row>
    <row r="291" spans="1:4" x14ac:dyDescent="0.25">
      <c r="A291" s="198"/>
      <c r="B291" s="198"/>
      <c r="C291" s="198"/>
      <c r="D291" s="199"/>
    </row>
    <row r="292" spans="1:4" x14ac:dyDescent="0.25">
      <c r="A292" s="198"/>
      <c r="B292" s="198"/>
      <c r="C292" s="198"/>
      <c r="D292" s="199"/>
    </row>
    <row r="293" spans="1:4" x14ac:dyDescent="0.25">
      <c r="A293" s="198"/>
      <c r="B293" s="198"/>
      <c r="C293" s="198"/>
      <c r="D293" s="199"/>
    </row>
    <row r="294" spans="1:4" x14ac:dyDescent="0.25">
      <c r="A294" s="198"/>
      <c r="B294" s="198"/>
      <c r="C294" s="198"/>
      <c r="D294" s="199"/>
    </row>
    <row r="295" spans="1:4" x14ac:dyDescent="0.25">
      <c r="A295" s="198"/>
      <c r="B295" s="198"/>
      <c r="C295" s="198"/>
      <c r="D295" s="199"/>
    </row>
    <row r="296" spans="1:4" x14ac:dyDescent="0.25">
      <c r="A296" s="198"/>
      <c r="B296" s="198"/>
      <c r="C296" s="198"/>
      <c r="D296" s="199"/>
    </row>
    <row r="297" spans="1:4" x14ac:dyDescent="0.25">
      <c r="A297" s="198"/>
      <c r="B297" s="198"/>
      <c r="C297" s="198"/>
      <c r="D297" s="199"/>
    </row>
    <row r="298" spans="1:4" x14ac:dyDescent="0.25">
      <c r="A298" s="198"/>
      <c r="B298" s="198"/>
      <c r="C298" s="198"/>
      <c r="D298" s="199"/>
    </row>
    <row r="299" spans="1:4" x14ac:dyDescent="0.25">
      <c r="A299" s="198"/>
      <c r="B299" s="198"/>
      <c r="C299" s="198"/>
      <c r="D299" s="199"/>
    </row>
    <row r="300" spans="1:4" x14ac:dyDescent="0.25">
      <c r="A300" s="198"/>
      <c r="B300" s="198"/>
      <c r="C300" s="198"/>
      <c r="D300" s="199"/>
    </row>
    <row r="301" spans="1:4" x14ac:dyDescent="0.25">
      <c r="A301" s="198"/>
      <c r="B301" s="198"/>
      <c r="C301" s="198"/>
      <c r="D301" s="199"/>
    </row>
    <row r="302" spans="1:4" x14ac:dyDescent="0.25">
      <c r="A302" s="198"/>
      <c r="B302" s="198"/>
      <c r="C302" s="198"/>
      <c r="D302" s="199"/>
    </row>
    <row r="303" spans="1:4" x14ac:dyDescent="0.25">
      <c r="A303" s="198"/>
      <c r="B303" s="198"/>
      <c r="C303" s="198"/>
      <c r="D303" s="199"/>
    </row>
    <row r="304" spans="1:4" x14ac:dyDescent="0.25">
      <c r="A304" s="198"/>
      <c r="B304" s="198"/>
      <c r="C304" s="198"/>
      <c r="D304" s="199"/>
    </row>
    <row r="305" collapsed="1" x14ac:dyDescent="0.25"/>
  </sheetData>
  <sheetProtection algorithmName="SHA-512" hashValue="l4AZTsFuBR7px19L4kqUa0qzfT2JRw1Wop2i6y5c03XLzv+x1j1mc1t4JDCwRoqw0iQySSBvG68e1yiOPc9yJQ==" saltValue="4SkM1HrPkT295yjqA7YSmg==" spinCount="100000" sheet="1" objects="1" scenarios="1" formatCells="0" formatRows="0" insertRows="0"/>
  <dataConsolidate/>
  <customSheetViews>
    <customSheetView guid="{43BD92F2-C1D7-4615-B258-172EEDEA320E}" showGridLines="0" fitToPage="1">
      <pane ySplit="4" topLeftCell="A5" activePane="bottomLeft" state="frozen"/>
      <selection pane="bottomLeft" activeCell="A5" sqref="A5"/>
      <pageMargins left="0" right="0" top="0" bottom="0" header="0" footer="0"/>
      <printOptions horizontalCentered="1" verticalCentered="1"/>
      <pageSetup paperSize="9" fitToHeight="0" orientation="landscape" r:id="rId1"/>
    </customSheetView>
  </customSheetViews>
  <mergeCells count="1">
    <mergeCell ref="B1:D1"/>
  </mergeCells>
  <dataValidations count="3">
    <dataValidation type="list" allowBlank="1" showInputMessage="1" showErrorMessage="1" sqref="A5:A304">
      <formula1>lst_tiposacreditacao</formula1>
    </dataValidation>
    <dataValidation type="list" allowBlank="1" showInputMessage="1" showErrorMessage="1" sqref="B5:B304">
      <formula1>lst_especiereg</formula1>
    </dataValidation>
    <dataValidation type="date" operator="greaterThan" allowBlank="1" showInputMessage="1" showErrorMessage="1" error="Digite uma data válida" sqref="D5:D304">
      <formula1>42370</formula1>
    </dataValidation>
  </dataValidations>
  <printOptions horizontalCentered="1" verticalCentered="1"/>
  <pageMargins left="0" right="0" top="0" bottom="0" header="0" footer="0"/>
  <pageSetup paperSize="9"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8">
    <tabColor rgb="FF0070C0"/>
    <pageSetUpPr fitToPage="1"/>
  </sheetPr>
  <dimension ref="A1:M805"/>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140625" defaultRowHeight="12.75" x14ac:dyDescent="0.25"/>
  <cols>
    <col min="1" max="1" width="44.5703125" style="1" customWidth="1"/>
    <col min="2" max="2" width="17.7109375" style="3" customWidth="1"/>
    <col min="3" max="3" width="16.28515625" style="3" customWidth="1"/>
    <col min="4" max="4" width="12.42578125" style="3" customWidth="1"/>
    <col min="5" max="5" width="16.28515625" style="3" customWidth="1"/>
    <col min="6" max="6" width="13.7109375" style="3" customWidth="1"/>
    <col min="7" max="7" width="11.28515625" style="3" customWidth="1"/>
    <col min="8" max="8" width="12.42578125" style="3" customWidth="1"/>
    <col min="9" max="9" width="11.5703125" style="3" customWidth="1"/>
    <col min="10" max="10" width="11.28515625" style="3" customWidth="1"/>
    <col min="11" max="12" width="12.42578125" style="3" customWidth="1"/>
    <col min="13" max="13" width="11.7109375" style="1" customWidth="1"/>
    <col min="14" max="16384" width="9.140625" style="1"/>
  </cols>
  <sheetData>
    <row r="1" spans="1:13" ht="51.75" customHeight="1" x14ac:dyDescent="0.25">
      <c r="A1" s="193"/>
      <c r="B1" s="319" t="s">
        <v>778</v>
      </c>
      <c r="C1" s="319"/>
      <c r="D1" s="319"/>
      <c r="E1" s="319"/>
      <c r="F1" s="319"/>
      <c r="G1" s="200"/>
      <c r="H1" s="200"/>
      <c r="I1" s="200"/>
      <c r="J1" s="200"/>
      <c r="K1" s="200"/>
      <c r="L1" s="201"/>
    </row>
    <row r="2" spans="1:13" x14ac:dyDescent="0.25">
      <c r="A2" s="194" t="s">
        <v>138</v>
      </c>
      <c r="B2" s="202"/>
      <c r="C2" s="202"/>
      <c r="D2" s="203"/>
      <c r="E2" s="203"/>
      <c r="F2" s="203"/>
      <c r="G2" s="203"/>
      <c r="H2" s="203"/>
      <c r="I2" s="203"/>
      <c r="J2" s="203"/>
      <c r="K2" s="203"/>
      <c r="L2" s="204"/>
    </row>
    <row r="3" spans="1:13" ht="3.75" customHeight="1" x14ac:dyDescent="0.25">
      <c r="A3" s="40"/>
      <c r="B3" s="10"/>
      <c r="C3" s="10"/>
      <c r="D3" s="10"/>
      <c r="E3" s="10"/>
      <c r="F3" s="10"/>
      <c r="G3" s="10"/>
      <c r="H3" s="10"/>
      <c r="I3" s="10"/>
      <c r="J3" s="10"/>
      <c r="K3" s="10"/>
      <c r="L3" s="10"/>
    </row>
    <row r="4" spans="1:13" ht="18.75" customHeight="1" x14ac:dyDescent="0.25">
      <c r="A4" s="281"/>
      <c r="B4" s="282"/>
      <c r="C4" s="282"/>
      <c r="D4" s="283"/>
      <c r="E4" s="321" t="s">
        <v>779</v>
      </c>
      <c r="F4" s="321"/>
      <c r="G4" s="321"/>
      <c r="H4" s="321"/>
      <c r="I4" s="321" t="s">
        <v>780</v>
      </c>
      <c r="J4" s="321"/>
      <c r="K4" s="321"/>
      <c r="L4" s="321"/>
    </row>
    <row r="5" spans="1:13" ht="45" customHeight="1" x14ac:dyDescent="0.25">
      <c r="A5" s="197" t="s">
        <v>1325</v>
      </c>
      <c r="B5" s="197" t="s">
        <v>781</v>
      </c>
      <c r="C5" s="197" t="s">
        <v>782</v>
      </c>
      <c r="D5" s="197" t="s">
        <v>862</v>
      </c>
      <c r="E5" s="205" t="s">
        <v>783</v>
      </c>
      <c r="F5" s="205" t="s">
        <v>915</v>
      </c>
      <c r="G5" s="205" t="s">
        <v>784</v>
      </c>
      <c r="H5" s="205" t="s">
        <v>785</v>
      </c>
      <c r="I5" s="205" t="s">
        <v>367</v>
      </c>
      <c r="J5" s="205" t="s">
        <v>786</v>
      </c>
      <c r="K5" s="205" t="s">
        <v>787</v>
      </c>
      <c r="L5" s="205" t="s">
        <v>788</v>
      </c>
      <c r="M5" s="3"/>
    </row>
    <row r="6" spans="1:13" ht="28.5" customHeight="1" x14ac:dyDescent="0.25">
      <c r="A6" s="206"/>
      <c r="B6" s="189"/>
      <c r="C6" s="189"/>
      <c r="D6" s="54"/>
      <c r="E6" s="54"/>
      <c r="F6" s="190"/>
      <c r="G6" s="207"/>
      <c r="H6" s="54"/>
      <c r="I6" s="54"/>
      <c r="J6" s="207"/>
      <c r="K6" s="54"/>
      <c r="L6" s="54"/>
    </row>
    <row r="7" spans="1:13" ht="28.5" customHeight="1" x14ac:dyDescent="0.25">
      <c r="A7" s="206"/>
      <c r="B7" s="189"/>
      <c r="C7" s="189"/>
      <c r="D7" s="54"/>
      <c r="E7" s="54"/>
      <c r="F7" s="190"/>
      <c r="G7" s="207"/>
      <c r="H7" s="54"/>
      <c r="I7" s="54"/>
      <c r="J7" s="207"/>
      <c r="K7" s="54"/>
      <c r="L7" s="54"/>
    </row>
    <row r="8" spans="1:13" ht="28.5" customHeight="1" x14ac:dyDescent="0.25">
      <c r="A8" s="208"/>
      <c r="B8" s="189"/>
      <c r="C8" s="189"/>
      <c r="D8" s="54"/>
      <c r="E8" s="54"/>
      <c r="F8" s="190"/>
      <c r="G8" s="207"/>
      <c r="H8" s="54"/>
      <c r="I8" s="54"/>
      <c r="J8" s="207"/>
      <c r="K8" s="54"/>
      <c r="L8" s="54"/>
    </row>
    <row r="9" spans="1:13" ht="28.5" customHeight="1" x14ac:dyDescent="0.25">
      <c r="A9" s="206"/>
      <c r="B9" s="189"/>
      <c r="C9" s="189"/>
      <c r="D9" s="54"/>
      <c r="E9" s="54"/>
      <c r="F9" s="190"/>
      <c r="G9" s="207"/>
      <c r="H9" s="54"/>
      <c r="I9" s="54"/>
      <c r="J9" s="207"/>
      <c r="K9" s="54"/>
      <c r="L9" s="54"/>
    </row>
    <row r="10" spans="1:13" ht="28.5" customHeight="1" x14ac:dyDescent="0.25">
      <c r="A10" s="206"/>
      <c r="B10" s="189"/>
      <c r="C10" s="189"/>
      <c r="D10" s="54"/>
      <c r="E10" s="54"/>
      <c r="F10" s="190"/>
      <c r="G10" s="207"/>
      <c r="H10" s="54"/>
      <c r="I10" s="54"/>
      <c r="J10" s="207"/>
      <c r="K10" s="54"/>
      <c r="L10" s="54"/>
    </row>
    <row r="11" spans="1:13" ht="28.5" customHeight="1" x14ac:dyDescent="0.25">
      <c r="A11" s="206"/>
      <c r="B11" s="189"/>
      <c r="C11" s="189"/>
      <c r="D11" s="54"/>
      <c r="E11" s="54"/>
      <c r="F11" s="190"/>
      <c r="G11" s="207"/>
      <c r="H11" s="54"/>
      <c r="I11" s="54"/>
      <c r="J11" s="207"/>
      <c r="K11" s="54"/>
      <c r="L11" s="54"/>
    </row>
    <row r="12" spans="1:13" ht="28.5" customHeight="1" x14ac:dyDescent="0.25">
      <c r="A12" s="206"/>
      <c r="B12" s="189"/>
      <c r="C12" s="189"/>
      <c r="D12" s="54"/>
      <c r="E12" s="54"/>
      <c r="F12" s="190"/>
      <c r="G12" s="207"/>
      <c r="H12" s="54"/>
      <c r="I12" s="54"/>
      <c r="J12" s="207"/>
      <c r="K12" s="54"/>
      <c r="L12" s="54"/>
    </row>
    <row r="13" spans="1:13" ht="28.5" customHeight="1" x14ac:dyDescent="0.25">
      <c r="A13" s="206"/>
      <c r="B13" s="189"/>
      <c r="C13" s="189"/>
      <c r="D13" s="54"/>
      <c r="E13" s="54"/>
      <c r="F13" s="190"/>
      <c r="G13" s="207"/>
      <c r="H13" s="54"/>
      <c r="I13" s="54"/>
      <c r="J13" s="207"/>
      <c r="K13" s="54"/>
      <c r="L13" s="54"/>
    </row>
    <row r="14" spans="1:13" ht="28.5" customHeight="1" x14ac:dyDescent="0.25">
      <c r="A14" s="206"/>
      <c r="B14" s="189"/>
      <c r="C14" s="189"/>
      <c r="D14" s="54"/>
      <c r="E14" s="54"/>
      <c r="F14" s="190"/>
      <c r="G14" s="207"/>
      <c r="H14" s="54"/>
      <c r="I14" s="54"/>
      <c r="J14" s="207"/>
      <c r="K14" s="54"/>
      <c r="L14" s="54"/>
    </row>
    <row r="15" spans="1:13" ht="28.5" customHeight="1" x14ac:dyDescent="0.25">
      <c r="A15" s="206"/>
      <c r="B15" s="189"/>
      <c r="C15" s="189"/>
      <c r="D15" s="54"/>
      <c r="E15" s="54"/>
      <c r="F15" s="190"/>
      <c r="G15" s="207"/>
      <c r="H15" s="54"/>
      <c r="I15" s="54"/>
      <c r="J15" s="207"/>
      <c r="K15" s="54"/>
      <c r="L15" s="54"/>
    </row>
    <row r="16" spans="1:13" ht="28.5" customHeight="1" x14ac:dyDescent="0.25">
      <c r="A16" s="206"/>
      <c r="B16" s="189"/>
      <c r="C16" s="189"/>
      <c r="D16" s="54"/>
      <c r="E16" s="54"/>
      <c r="F16" s="190"/>
      <c r="G16" s="207"/>
      <c r="H16" s="54"/>
      <c r="I16" s="54"/>
      <c r="J16" s="207"/>
      <c r="K16" s="54"/>
      <c r="L16" s="54"/>
    </row>
    <row r="17" spans="1:12" ht="28.5" customHeight="1" x14ac:dyDescent="0.25">
      <c r="A17" s="206"/>
      <c r="B17" s="189"/>
      <c r="C17" s="189"/>
      <c r="D17" s="54"/>
      <c r="E17" s="54"/>
      <c r="F17" s="190"/>
      <c r="G17" s="207"/>
      <c r="H17" s="54"/>
      <c r="I17" s="54"/>
      <c r="J17" s="207"/>
      <c r="K17" s="54"/>
      <c r="L17" s="54"/>
    </row>
    <row r="18" spans="1:12" ht="28.5" customHeight="1" x14ac:dyDescent="0.25">
      <c r="A18" s="206"/>
      <c r="B18" s="189"/>
      <c r="C18" s="189"/>
      <c r="D18" s="54"/>
      <c r="E18" s="54"/>
      <c r="F18" s="190"/>
      <c r="G18" s="207"/>
      <c r="H18" s="54"/>
      <c r="I18" s="54"/>
      <c r="J18" s="207"/>
      <c r="K18" s="54"/>
      <c r="L18" s="54"/>
    </row>
    <row r="19" spans="1:12" ht="28.5" customHeight="1" x14ac:dyDescent="0.25">
      <c r="A19" s="206"/>
      <c r="B19" s="189"/>
      <c r="C19" s="189"/>
      <c r="D19" s="54"/>
      <c r="E19" s="54"/>
      <c r="F19" s="190"/>
      <c r="G19" s="207"/>
      <c r="H19" s="54"/>
      <c r="I19" s="54"/>
      <c r="J19" s="207"/>
      <c r="K19" s="54"/>
      <c r="L19" s="54"/>
    </row>
    <row r="20" spans="1:12" ht="28.5" customHeight="1" x14ac:dyDescent="0.25">
      <c r="A20" s="206"/>
      <c r="B20" s="189"/>
      <c r="C20" s="189"/>
      <c r="D20" s="54"/>
      <c r="E20" s="54"/>
      <c r="F20" s="190"/>
      <c r="G20" s="207"/>
      <c r="H20" s="54"/>
      <c r="I20" s="54"/>
      <c r="J20" s="207"/>
      <c r="K20" s="54"/>
      <c r="L20" s="54"/>
    </row>
    <row r="21" spans="1:12" ht="28.5" customHeight="1" x14ac:dyDescent="0.25">
      <c r="A21" s="206"/>
      <c r="B21" s="189"/>
      <c r="C21" s="189"/>
      <c r="D21" s="54"/>
      <c r="E21" s="54"/>
      <c r="F21" s="190"/>
      <c r="G21" s="207"/>
      <c r="H21" s="54"/>
      <c r="I21" s="54"/>
      <c r="J21" s="207"/>
      <c r="K21" s="54"/>
      <c r="L21" s="54"/>
    </row>
    <row r="22" spans="1:12" ht="28.5" customHeight="1" x14ac:dyDescent="0.25">
      <c r="A22" s="206"/>
      <c r="B22" s="189"/>
      <c r="C22" s="189"/>
      <c r="D22" s="54"/>
      <c r="E22" s="54"/>
      <c r="F22" s="190"/>
      <c r="G22" s="207"/>
      <c r="H22" s="54"/>
      <c r="I22" s="54"/>
      <c r="J22" s="207"/>
      <c r="K22" s="54"/>
      <c r="L22" s="54"/>
    </row>
    <row r="23" spans="1:12" ht="28.5" customHeight="1" x14ac:dyDescent="0.25">
      <c r="A23" s="206"/>
      <c r="B23" s="189"/>
      <c r="C23" s="189"/>
      <c r="D23" s="54"/>
      <c r="E23" s="54"/>
      <c r="F23" s="190"/>
      <c r="G23" s="207"/>
      <c r="H23" s="54"/>
      <c r="I23" s="54"/>
      <c r="J23" s="207"/>
      <c r="K23" s="54"/>
      <c r="L23" s="54"/>
    </row>
    <row r="24" spans="1:12" ht="28.5" customHeight="1" x14ac:dyDescent="0.25">
      <c r="A24" s="206"/>
      <c r="B24" s="189"/>
      <c r="C24" s="189"/>
      <c r="D24" s="54"/>
      <c r="E24" s="54"/>
      <c r="F24" s="190"/>
      <c r="G24" s="207"/>
      <c r="H24" s="54"/>
      <c r="I24" s="54"/>
      <c r="J24" s="207"/>
      <c r="K24" s="54"/>
      <c r="L24" s="54"/>
    </row>
    <row r="25" spans="1:12" ht="28.5" customHeight="1" x14ac:dyDescent="0.25">
      <c r="A25" s="206"/>
      <c r="B25" s="189"/>
      <c r="C25" s="189"/>
      <c r="D25" s="54"/>
      <c r="E25" s="54"/>
      <c r="F25" s="190"/>
      <c r="G25" s="207"/>
      <c r="H25" s="54"/>
      <c r="I25" s="54"/>
      <c r="J25" s="207"/>
      <c r="K25" s="54"/>
      <c r="L25" s="54"/>
    </row>
    <row r="26" spans="1:12" ht="28.5" customHeight="1" x14ac:dyDescent="0.25">
      <c r="A26" s="206"/>
      <c r="B26" s="189"/>
      <c r="C26" s="189"/>
      <c r="D26" s="54"/>
      <c r="E26" s="54"/>
      <c r="F26" s="190"/>
      <c r="G26" s="207"/>
      <c r="H26" s="54"/>
      <c r="I26" s="54"/>
      <c r="J26" s="207"/>
      <c r="K26" s="54"/>
      <c r="L26" s="54"/>
    </row>
    <row r="27" spans="1:12" ht="28.5" customHeight="1" x14ac:dyDescent="0.25">
      <c r="A27" s="206"/>
      <c r="B27" s="189"/>
      <c r="C27" s="189"/>
      <c r="D27" s="54"/>
      <c r="E27" s="54"/>
      <c r="F27" s="190"/>
      <c r="G27" s="207"/>
      <c r="H27" s="54"/>
      <c r="I27" s="54"/>
      <c r="J27" s="207"/>
      <c r="K27" s="54"/>
      <c r="L27" s="54"/>
    </row>
    <row r="28" spans="1:12" ht="28.5" customHeight="1" x14ac:dyDescent="0.25">
      <c r="A28" s="206"/>
      <c r="B28" s="189"/>
      <c r="C28" s="189"/>
      <c r="D28" s="54"/>
      <c r="E28" s="54"/>
      <c r="F28" s="190"/>
      <c r="G28" s="207"/>
      <c r="H28" s="54"/>
      <c r="I28" s="54"/>
      <c r="J28" s="207"/>
      <c r="K28" s="54"/>
      <c r="L28" s="54"/>
    </row>
    <row r="29" spans="1:12" ht="28.5" customHeight="1" x14ac:dyDescent="0.25">
      <c r="A29" s="206"/>
      <c r="B29" s="189"/>
      <c r="C29" s="189"/>
      <c r="D29" s="54"/>
      <c r="E29" s="54"/>
      <c r="F29" s="190"/>
      <c r="G29" s="207"/>
      <c r="H29" s="54"/>
      <c r="I29" s="54"/>
      <c r="J29" s="207"/>
      <c r="K29" s="54"/>
      <c r="L29" s="54"/>
    </row>
    <row r="30" spans="1:12" ht="28.5" customHeight="1" x14ac:dyDescent="0.25">
      <c r="A30" s="206"/>
      <c r="B30" s="189"/>
      <c r="C30" s="189"/>
      <c r="D30" s="54"/>
      <c r="E30" s="54"/>
      <c r="F30" s="190"/>
      <c r="G30" s="207"/>
      <c r="H30" s="54"/>
      <c r="I30" s="54"/>
      <c r="J30" s="207"/>
      <c r="K30" s="54"/>
      <c r="L30" s="54"/>
    </row>
    <row r="31" spans="1:12" ht="28.5" customHeight="1" x14ac:dyDescent="0.25">
      <c r="A31" s="206"/>
      <c r="B31" s="189"/>
      <c r="C31" s="189"/>
      <c r="D31" s="54"/>
      <c r="E31" s="54"/>
      <c r="F31" s="190"/>
      <c r="G31" s="207"/>
      <c r="H31" s="54"/>
      <c r="I31" s="54"/>
      <c r="J31" s="207"/>
      <c r="K31" s="54"/>
      <c r="L31" s="54"/>
    </row>
    <row r="32" spans="1:12" ht="28.5" customHeight="1" x14ac:dyDescent="0.25">
      <c r="A32" s="206"/>
      <c r="B32" s="189"/>
      <c r="C32" s="189"/>
      <c r="D32" s="54"/>
      <c r="E32" s="54"/>
      <c r="F32" s="190"/>
      <c r="G32" s="207"/>
      <c r="H32" s="54"/>
      <c r="I32" s="54"/>
      <c r="J32" s="207"/>
      <c r="K32" s="54"/>
      <c r="L32" s="54"/>
    </row>
    <row r="33" spans="1:12" ht="28.5" customHeight="1" x14ac:dyDescent="0.25">
      <c r="A33" s="206"/>
      <c r="B33" s="189"/>
      <c r="C33" s="189"/>
      <c r="D33" s="54"/>
      <c r="E33" s="54"/>
      <c r="F33" s="190"/>
      <c r="G33" s="207"/>
      <c r="H33" s="54"/>
      <c r="I33" s="54"/>
      <c r="J33" s="207"/>
      <c r="K33" s="54"/>
      <c r="L33" s="54"/>
    </row>
    <row r="34" spans="1:12" ht="28.5" customHeight="1" x14ac:dyDescent="0.25">
      <c r="A34" s="206"/>
      <c r="B34" s="189"/>
      <c r="C34" s="189"/>
      <c r="D34" s="54"/>
      <c r="E34" s="54"/>
      <c r="F34" s="190"/>
      <c r="G34" s="207"/>
      <c r="H34" s="54"/>
      <c r="I34" s="54"/>
      <c r="J34" s="207"/>
      <c r="K34" s="54"/>
      <c r="L34" s="54"/>
    </row>
    <row r="35" spans="1:12" ht="28.5" customHeight="1" x14ac:dyDescent="0.25">
      <c r="A35" s="206"/>
      <c r="B35" s="189"/>
      <c r="C35" s="189"/>
      <c r="D35" s="54"/>
      <c r="E35" s="54"/>
      <c r="F35" s="190"/>
      <c r="G35" s="207"/>
      <c r="H35" s="54"/>
      <c r="I35" s="54"/>
      <c r="J35" s="207"/>
      <c r="K35" s="54"/>
      <c r="L35" s="54"/>
    </row>
    <row r="36" spans="1:12" ht="28.5" customHeight="1" x14ac:dyDescent="0.25">
      <c r="A36" s="206"/>
      <c r="B36" s="189"/>
      <c r="C36" s="189"/>
      <c r="D36" s="54"/>
      <c r="E36" s="54"/>
      <c r="F36" s="190"/>
      <c r="G36" s="207"/>
      <c r="H36" s="54"/>
      <c r="I36" s="54"/>
      <c r="J36" s="207"/>
      <c r="K36" s="54"/>
      <c r="L36" s="54"/>
    </row>
    <row r="37" spans="1:12" ht="28.5" customHeight="1" x14ac:dyDescent="0.25">
      <c r="A37" s="206"/>
      <c r="B37" s="189"/>
      <c r="C37" s="189"/>
      <c r="D37" s="54"/>
      <c r="E37" s="54"/>
      <c r="F37" s="190"/>
      <c r="G37" s="207"/>
      <c r="H37" s="54"/>
      <c r="I37" s="54"/>
      <c r="J37" s="207"/>
      <c r="K37" s="54"/>
      <c r="L37" s="54"/>
    </row>
    <row r="38" spans="1:12" ht="28.5" customHeight="1" x14ac:dyDescent="0.25">
      <c r="A38" s="206"/>
      <c r="B38" s="189"/>
      <c r="C38" s="189"/>
      <c r="D38" s="54"/>
      <c r="E38" s="54"/>
      <c r="F38" s="190"/>
      <c r="G38" s="207"/>
      <c r="H38" s="54"/>
      <c r="I38" s="54"/>
      <c r="J38" s="207"/>
      <c r="K38" s="54"/>
      <c r="L38" s="54"/>
    </row>
    <row r="39" spans="1:12" ht="28.5" customHeight="1" x14ac:dyDescent="0.25">
      <c r="A39" s="206"/>
      <c r="B39" s="189"/>
      <c r="C39" s="189"/>
      <c r="D39" s="54"/>
      <c r="E39" s="54"/>
      <c r="F39" s="190"/>
      <c r="G39" s="207"/>
      <c r="H39" s="54"/>
      <c r="I39" s="54"/>
      <c r="J39" s="207"/>
      <c r="K39" s="54"/>
      <c r="L39" s="54"/>
    </row>
    <row r="40" spans="1:12" ht="28.5" customHeight="1" x14ac:dyDescent="0.25">
      <c r="A40" s="206"/>
      <c r="B40" s="189"/>
      <c r="C40" s="189"/>
      <c r="D40" s="54"/>
      <c r="E40" s="54"/>
      <c r="F40" s="190"/>
      <c r="G40" s="207"/>
      <c r="H40" s="54"/>
      <c r="I40" s="54"/>
      <c r="J40" s="207"/>
      <c r="K40" s="54"/>
      <c r="L40" s="54"/>
    </row>
    <row r="41" spans="1:12" ht="28.5" customHeight="1" x14ac:dyDescent="0.25">
      <c r="A41" s="206"/>
      <c r="B41" s="189"/>
      <c r="C41" s="189"/>
      <c r="D41" s="54"/>
      <c r="E41" s="54"/>
      <c r="F41" s="190"/>
      <c r="G41" s="207"/>
      <c r="H41" s="54"/>
      <c r="I41" s="54"/>
      <c r="J41" s="207"/>
      <c r="K41" s="54"/>
      <c r="L41" s="54"/>
    </row>
    <row r="42" spans="1:12" ht="28.5" customHeight="1" x14ac:dyDescent="0.25">
      <c r="A42" s="206"/>
      <c r="B42" s="189"/>
      <c r="C42" s="189"/>
      <c r="D42" s="54"/>
      <c r="E42" s="54"/>
      <c r="F42" s="190"/>
      <c r="G42" s="207"/>
      <c r="H42" s="54"/>
      <c r="I42" s="54"/>
      <c r="J42" s="207"/>
      <c r="K42" s="54"/>
      <c r="L42" s="54"/>
    </row>
    <row r="43" spans="1:12" ht="28.5" customHeight="1" x14ac:dyDescent="0.25">
      <c r="A43" s="206"/>
      <c r="B43" s="189"/>
      <c r="C43" s="189"/>
      <c r="D43" s="54"/>
      <c r="E43" s="54"/>
      <c r="F43" s="190"/>
      <c r="G43" s="207"/>
      <c r="H43" s="54"/>
      <c r="I43" s="54"/>
      <c r="J43" s="207"/>
      <c r="K43" s="54"/>
      <c r="L43" s="54"/>
    </row>
    <row r="44" spans="1:12" ht="28.5" customHeight="1" x14ac:dyDescent="0.25">
      <c r="A44" s="206"/>
      <c r="B44" s="189"/>
      <c r="C44" s="189"/>
      <c r="D44" s="54"/>
      <c r="E44" s="54"/>
      <c r="F44" s="190"/>
      <c r="G44" s="207"/>
      <c r="H44" s="54"/>
      <c r="I44" s="54"/>
      <c r="J44" s="207"/>
      <c r="K44" s="54"/>
      <c r="L44" s="54"/>
    </row>
    <row r="45" spans="1:12" ht="28.5" customHeight="1" x14ac:dyDescent="0.25">
      <c r="A45" s="206"/>
      <c r="B45" s="189"/>
      <c r="C45" s="189"/>
      <c r="D45" s="54"/>
      <c r="E45" s="54"/>
      <c r="F45" s="190"/>
      <c r="G45" s="207"/>
      <c r="H45" s="54"/>
      <c r="I45" s="54"/>
      <c r="J45" s="207"/>
      <c r="K45" s="54"/>
      <c r="L45" s="54"/>
    </row>
    <row r="46" spans="1:12" ht="28.5" customHeight="1" x14ac:dyDescent="0.25">
      <c r="A46" s="206"/>
      <c r="B46" s="189"/>
      <c r="C46" s="189"/>
      <c r="D46" s="54"/>
      <c r="E46" s="54"/>
      <c r="F46" s="190"/>
      <c r="G46" s="207"/>
      <c r="H46" s="54"/>
      <c r="I46" s="54"/>
      <c r="J46" s="207"/>
      <c r="K46" s="54"/>
      <c r="L46" s="54"/>
    </row>
    <row r="47" spans="1:12" ht="28.5" customHeight="1" x14ac:dyDescent="0.25">
      <c r="A47" s="206"/>
      <c r="B47" s="189"/>
      <c r="C47" s="189"/>
      <c r="D47" s="54"/>
      <c r="E47" s="54"/>
      <c r="F47" s="190"/>
      <c r="G47" s="207"/>
      <c r="H47" s="54"/>
      <c r="I47" s="54"/>
      <c r="J47" s="207"/>
      <c r="K47" s="54"/>
      <c r="L47" s="54"/>
    </row>
    <row r="48" spans="1:12" ht="28.5" customHeight="1" x14ac:dyDescent="0.25">
      <c r="A48" s="206"/>
      <c r="B48" s="189"/>
      <c r="C48" s="189"/>
      <c r="D48" s="54"/>
      <c r="E48" s="54"/>
      <c r="F48" s="190"/>
      <c r="G48" s="207"/>
      <c r="H48" s="54"/>
      <c r="I48" s="54"/>
      <c r="J48" s="207"/>
      <c r="K48" s="54"/>
      <c r="L48" s="54"/>
    </row>
    <row r="49" spans="1:12" ht="28.5" customHeight="1" x14ac:dyDescent="0.25">
      <c r="A49" s="208"/>
      <c r="B49" s="189"/>
      <c r="C49" s="189"/>
      <c r="D49" s="54"/>
      <c r="E49" s="54"/>
      <c r="F49" s="190"/>
      <c r="G49" s="207"/>
      <c r="H49" s="54"/>
      <c r="I49" s="54"/>
      <c r="J49" s="207"/>
      <c r="K49" s="54"/>
      <c r="L49" s="54"/>
    </row>
    <row r="50" spans="1:12" ht="28.5" customHeight="1" x14ac:dyDescent="0.25">
      <c r="A50" s="206"/>
      <c r="B50" s="189"/>
      <c r="C50" s="189"/>
      <c r="D50" s="54"/>
      <c r="E50" s="54"/>
      <c r="F50" s="190"/>
      <c r="G50" s="207"/>
      <c r="H50" s="54"/>
      <c r="I50" s="54"/>
      <c r="J50" s="207"/>
      <c r="K50" s="54"/>
      <c r="L50" s="54"/>
    </row>
    <row r="51" spans="1:12" ht="28.5" customHeight="1" x14ac:dyDescent="0.25">
      <c r="A51" s="206"/>
      <c r="B51" s="189"/>
      <c r="C51" s="189"/>
      <c r="D51" s="54"/>
      <c r="E51" s="54"/>
      <c r="F51" s="190"/>
      <c r="G51" s="207"/>
      <c r="H51" s="54"/>
      <c r="I51" s="54"/>
      <c r="J51" s="207"/>
      <c r="K51" s="54"/>
      <c r="L51" s="54"/>
    </row>
    <row r="52" spans="1:12" ht="28.5" customHeight="1" x14ac:dyDescent="0.25">
      <c r="A52" s="206"/>
      <c r="B52" s="189"/>
      <c r="C52" s="189"/>
      <c r="D52" s="54"/>
      <c r="E52" s="54"/>
      <c r="F52" s="190"/>
      <c r="G52" s="207"/>
      <c r="H52" s="54"/>
      <c r="I52" s="54"/>
      <c r="J52" s="207"/>
      <c r="K52" s="54"/>
      <c r="L52" s="54"/>
    </row>
    <row r="53" spans="1:12" ht="28.5" customHeight="1" x14ac:dyDescent="0.25">
      <c r="A53" s="206"/>
      <c r="B53" s="189"/>
      <c r="C53" s="189"/>
      <c r="D53" s="54"/>
      <c r="E53" s="54"/>
      <c r="F53" s="190"/>
      <c r="G53" s="207"/>
      <c r="H53" s="54"/>
      <c r="I53" s="54"/>
      <c r="J53" s="207"/>
      <c r="K53" s="54"/>
      <c r="L53" s="54"/>
    </row>
    <row r="54" spans="1:12" ht="28.5" customHeight="1" x14ac:dyDescent="0.25">
      <c r="A54" s="206"/>
      <c r="B54" s="189"/>
      <c r="C54" s="189"/>
      <c r="D54" s="54"/>
      <c r="E54" s="54"/>
      <c r="F54" s="190"/>
      <c r="G54" s="207"/>
      <c r="H54" s="54"/>
      <c r="I54" s="54"/>
      <c r="J54" s="207"/>
      <c r="K54" s="54"/>
      <c r="L54" s="54"/>
    </row>
    <row r="55" spans="1:12" ht="28.5" customHeight="1" x14ac:dyDescent="0.25">
      <c r="A55" s="206"/>
      <c r="B55" s="189"/>
      <c r="C55" s="189"/>
      <c r="D55" s="54"/>
      <c r="E55" s="54"/>
      <c r="F55" s="190"/>
      <c r="G55" s="207"/>
      <c r="H55" s="54"/>
      <c r="I55" s="54"/>
      <c r="J55" s="207"/>
      <c r="K55" s="54"/>
      <c r="L55" s="54"/>
    </row>
    <row r="56" spans="1:12" ht="28.5" customHeight="1" x14ac:dyDescent="0.25">
      <c r="A56" s="206"/>
      <c r="B56" s="189"/>
      <c r="C56" s="189"/>
      <c r="D56" s="54"/>
      <c r="E56" s="54"/>
      <c r="F56" s="190"/>
      <c r="G56" s="207"/>
      <c r="H56" s="54"/>
      <c r="I56" s="54"/>
      <c r="J56" s="207"/>
      <c r="K56" s="54"/>
      <c r="L56" s="54"/>
    </row>
    <row r="57" spans="1:12" ht="28.5" customHeight="1" x14ac:dyDescent="0.25">
      <c r="A57" s="206"/>
      <c r="B57" s="189"/>
      <c r="C57" s="189"/>
      <c r="D57" s="54"/>
      <c r="E57" s="54"/>
      <c r="F57" s="190"/>
      <c r="G57" s="207"/>
      <c r="H57" s="54"/>
      <c r="I57" s="54"/>
      <c r="J57" s="207"/>
      <c r="K57" s="54"/>
      <c r="L57" s="54"/>
    </row>
    <row r="58" spans="1:12" ht="28.5" customHeight="1" x14ac:dyDescent="0.25">
      <c r="A58" s="206"/>
      <c r="B58" s="189"/>
      <c r="C58" s="189"/>
      <c r="D58" s="54"/>
      <c r="E58" s="54"/>
      <c r="F58" s="190"/>
      <c r="G58" s="207"/>
      <c r="H58" s="54"/>
      <c r="I58" s="54"/>
      <c r="J58" s="207"/>
      <c r="K58" s="54"/>
      <c r="L58" s="54"/>
    </row>
    <row r="59" spans="1:12" ht="28.5" customHeight="1" x14ac:dyDescent="0.25">
      <c r="A59" s="206"/>
      <c r="B59" s="189"/>
      <c r="C59" s="189"/>
      <c r="D59" s="54"/>
      <c r="E59" s="54"/>
      <c r="F59" s="190"/>
      <c r="G59" s="207"/>
      <c r="H59" s="54"/>
      <c r="I59" s="54"/>
      <c r="J59" s="207"/>
      <c r="K59" s="54"/>
      <c r="L59" s="54"/>
    </row>
    <row r="60" spans="1:12" ht="28.5" customHeight="1" x14ac:dyDescent="0.25">
      <c r="A60" s="206"/>
      <c r="B60" s="189"/>
      <c r="C60" s="189"/>
      <c r="D60" s="54"/>
      <c r="E60" s="54"/>
      <c r="F60" s="190"/>
      <c r="G60" s="207"/>
      <c r="H60" s="54"/>
      <c r="I60" s="54"/>
      <c r="J60" s="207"/>
      <c r="K60" s="54"/>
      <c r="L60" s="54"/>
    </row>
    <row r="61" spans="1:12" ht="28.5" customHeight="1" x14ac:dyDescent="0.25">
      <c r="A61" s="206"/>
      <c r="B61" s="189"/>
      <c r="C61" s="189"/>
      <c r="D61" s="54"/>
      <c r="E61" s="54"/>
      <c r="F61" s="190"/>
      <c r="G61" s="207"/>
      <c r="H61" s="54"/>
      <c r="I61" s="54"/>
      <c r="J61" s="207"/>
      <c r="K61" s="54"/>
      <c r="L61" s="54"/>
    </row>
    <row r="62" spans="1:12" ht="28.5" customHeight="1" x14ac:dyDescent="0.25">
      <c r="A62" s="206"/>
      <c r="B62" s="189"/>
      <c r="C62" s="189"/>
      <c r="D62" s="54"/>
      <c r="E62" s="54"/>
      <c r="F62" s="190"/>
      <c r="G62" s="207"/>
      <c r="H62" s="54"/>
      <c r="I62" s="54"/>
      <c r="J62" s="207"/>
      <c r="K62" s="54"/>
      <c r="L62" s="54"/>
    </row>
    <row r="63" spans="1:12" ht="28.5" customHeight="1" x14ac:dyDescent="0.25">
      <c r="A63" s="206"/>
      <c r="B63" s="189"/>
      <c r="C63" s="189"/>
      <c r="D63" s="54"/>
      <c r="E63" s="54"/>
      <c r="F63" s="190"/>
      <c r="G63" s="207"/>
      <c r="H63" s="54"/>
      <c r="I63" s="54"/>
      <c r="J63" s="207"/>
      <c r="K63" s="54"/>
      <c r="L63" s="54"/>
    </row>
    <row r="64" spans="1:12" ht="28.5" customHeight="1" x14ac:dyDescent="0.25">
      <c r="A64" s="206"/>
      <c r="B64" s="189"/>
      <c r="C64" s="189"/>
      <c r="D64" s="54"/>
      <c r="E64" s="54"/>
      <c r="F64" s="190"/>
      <c r="G64" s="207"/>
      <c r="H64" s="54"/>
      <c r="I64" s="54"/>
      <c r="J64" s="207"/>
      <c r="K64" s="54"/>
      <c r="L64" s="54"/>
    </row>
    <row r="65" spans="1:12" ht="28.5" customHeight="1" x14ac:dyDescent="0.25">
      <c r="A65" s="206"/>
      <c r="B65" s="189"/>
      <c r="C65" s="189"/>
      <c r="D65" s="54"/>
      <c r="E65" s="54"/>
      <c r="F65" s="190"/>
      <c r="G65" s="207"/>
      <c r="H65" s="54"/>
      <c r="I65" s="54"/>
      <c r="J65" s="207"/>
      <c r="K65" s="54"/>
      <c r="L65" s="54"/>
    </row>
    <row r="66" spans="1:12" ht="28.5" customHeight="1" x14ac:dyDescent="0.25">
      <c r="A66" s="206"/>
      <c r="B66" s="189"/>
      <c r="C66" s="189"/>
      <c r="D66" s="54"/>
      <c r="E66" s="54"/>
      <c r="F66" s="190"/>
      <c r="G66" s="207"/>
      <c r="H66" s="54"/>
      <c r="I66" s="54"/>
      <c r="J66" s="207"/>
      <c r="K66" s="54"/>
      <c r="L66" s="54"/>
    </row>
    <row r="67" spans="1:12" ht="28.5" customHeight="1" x14ac:dyDescent="0.25">
      <c r="A67" s="206"/>
      <c r="B67" s="189"/>
      <c r="C67" s="189"/>
      <c r="D67" s="54"/>
      <c r="E67" s="54"/>
      <c r="F67" s="190"/>
      <c r="G67" s="207"/>
      <c r="H67" s="54"/>
      <c r="I67" s="54"/>
      <c r="J67" s="207"/>
      <c r="K67" s="54"/>
      <c r="L67" s="54"/>
    </row>
    <row r="68" spans="1:12" ht="28.5" customHeight="1" x14ac:dyDescent="0.25">
      <c r="A68" s="206"/>
      <c r="B68" s="189"/>
      <c r="C68" s="189"/>
      <c r="D68" s="54"/>
      <c r="E68" s="54"/>
      <c r="F68" s="190"/>
      <c r="G68" s="207"/>
      <c r="H68" s="54"/>
      <c r="I68" s="54"/>
      <c r="J68" s="207"/>
      <c r="K68" s="54"/>
      <c r="L68" s="54"/>
    </row>
    <row r="69" spans="1:12" ht="28.5" customHeight="1" x14ac:dyDescent="0.25">
      <c r="A69" s="206"/>
      <c r="B69" s="189"/>
      <c r="C69" s="189"/>
      <c r="D69" s="54"/>
      <c r="E69" s="54"/>
      <c r="F69" s="190"/>
      <c r="G69" s="207"/>
      <c r="H69" s="54"/>
      <c r="I69" s="54"/>
      <c r="J69" s="207"/>
      <c r="K69" s="54"/>
      <c r="L69" s="54"/>
    </row>
    <row r="70" spans="1:12" ht="28.5" customHeight="1" x14ac:dyDescent="0.25">
      <c r="A70" s="206"/>
      <c r="B70" s="189"/>
      <c r="C70" s="189"/>
      <c r="D70" s="54"/>
      <c r="E70" s="54"/>
      <c r="F70" s="190"/>
      <c r="G70" s="207"/>
      <c r="H70" s="54"/>
      <c r="I70" s="54"/>
      <c r="J70" s="207"/>
      <c r="K70" s="54"/>
      <c r="L70" s="54"/>
    </row>
    <row r="71" spans="1:12" ht="28.5" customHeight="1" x14ac:dyDescent="0.25">
      <c r="A71" s="206"/>
      <c r="B71" s="189"/>
      <c r="C71" s="189"/>
      <c r="D71" s="54"/>
      <c r="E71" s="54"/>
      <c r="F71" s="190"/>
      <c r="G71" s="207"/>
      <c r="H71" s="54"/>
      <c r="I71" s="54"/>
      <c r="J71" s="207"/>
      <c r="K71" s="54"/>
      <c r="L71" s="54"/>
    </row>
    <row r="72" spans="1:12" ht="28.5" customHeight="1" x14ac:dyDescent="0.25">
      <c r="A72" s="206"/>
      <c r="B72" s="189"/>
      <c r="C72" s="189"/>
      <c r="D72" s="54"/>
      <c r="E72" s="54"/>
      <c r="F72" s="190"/>
      <c r="G72" s="207"/>
      <c r="H72" s="54"/>
      <c r="I72" s="54"/>
      <c r="J72" s="207"/>
      <c r="K72" s="54"/>
      <c r="L72" s="54"/>
    </row>
    <row r="73" spans="1:12" ht="28.5" customHeight="1" x14ac:dyDescent="0.25">
      <c r="A73" s="206"/>
      <c r="B73" s="189"/>
      <c r="C73" s="189"/>
      <c r="D73" s="54"/>
      <c r="E73" s="54"/>
      <c r="F73" s="190"/>
      <c r="G73" s="207"/>
      <c r="H73" s="54"/>
      <c r="I73" s="54"/>
      <c r="J73" s="207"/>
      <c r="K73" s="54"/>
      <c r="L73" s="54"/>
    </row>
    <row r="74" spans="1:12" ht="28.5" customHeight="1" x14ac:dyDescent="0.25">
      <c r="A74" s="206"/>
      <c r="B74" s="189"/>
      <c r="C74" s="189"/>
      <c r="D74" s="54"/>
      <c r="E74" s="54"/>
      <c r="F74" s="190"/>
      <c r="G74" s="207"/>
      <c r="H74" s="54"/>
      <c r="I74" s="54"/>
      <c r="J74" s="207"/>
      <c r="K74" s="54"/>
      <c r="L74" s="54"/>
    </row>
    <row r="75" spans="1:12" ht="28.5" customHeight="1" x14ac:dyDescent="0.25">
      <c r="A75" s="206"/>
      <c r="B75" s="189"/>
      <c r="C75" s="189"/>
      <c r="D75" s="54"/>
      <c r="E75" s="54"/>
      <c r="F75" s="190"/>
      <c r="G75" s="207"/>
      <c r="H75" s="54"/>
      <c r="I75" s="54"/>
      <c r="J75" s="207"/>
      <c r="K75" s="54"/>
      <c r="L75" s="54"/>
    </row>
    <row r="76" spans="1:12" ht="28.5" customHeight="1" x14ac:dyDescent="0.25">
      <c r="A76" s="206"/>
      <c r="B76" s="189"/>
      <c r="C76" s="189"/>
      <c r="D76" s="54"/>
      <c r="E76" s="54"/>
      <c r="F76" s="190"/>
      <c r="G76" s="207"/>
      <c r="H76" s="54"/>
      <c r="I76" s="54"/>
      <c r="J76" s="207"/>
      <c r="K76" s="54"/>
      <c r="L76" s="54"/>
    </row>
    <row r="77" spans="1:12" ht="28.5" customHeight="1" x14ac:dyDescent="0.25">
      <c r="A77" s="206"/>
      <c r="B77" s="189"/>
      <c r="C77" s="189"/>
      <c r="D77" s="54"/>
      <c r="E77" s="54"/>
      <c r="F77" s="190"/>
      <c r="G77" s="207"/>
      <c r="H77" s="54"/>
      <c r="I77" s="54"/>
      <c r="J77" s="207"/>
      <c r="K77" s="54"/>
      <c r="L77" s="54"/>
    </row>
    <row r="78" spans="1:12" ht="28.5" customHeight="1" x14ac:dyDescent="0.25">
      <c r="A78" s="206"/>
      <c r="B78" s="189"/>
      <c r="C78" s="189"/>
      <c r="D78" s="54"/>
      <c r="E78" s="54"/>
      <c r="F78" s="190"/>
      <c r="G78" s="207"/>
      <c r="H78" s="54"/>
      <c r="I78" s="54"/>
      <c r="J78" s="207"/>
      <c r="K78" s="54"/>
      <c r="L78" s="54"/>
    </row>
    <row r="79" spans="1:12" ht="28.5" customHeight="1" x14ac:dyDescent="0.25">
      <c r="A79" s="206"/>
      <c r="B79" s="189"/>
      <c r="C79" s="189"/>
      <c r="D79" s="54"/>
      <c r="E79" s="54"/>
      <c r="F79" s="190"/>
      <c r="G79" s="207"/>
      <c r="H79" s="54"/>
      <c r="I79" s="54"/>
      <c r="J79" s="207"/>
      <c r="K79" s="54"/>
      <c r="L79" s="54"/>
    </row>
    <row r="80" spans="1:12" ht="28.5" customHeight="1" x14ac:dyDescent="0.25">
      <c r="A80" s="206"/>
      <c r="B80" s="189"/>
      <c r="C80" s="189"/>
      <c r="D80" s="54"/>
      <c r="E80" s="54"/>
      <c r="F80" s="190"/>
      <c r="G80" s="207"/>
      <c r="H80" s="54"/>
      <c r="I80" s="54"/>
      <c r="J80" s="207"/>
      <c r="K80" s="54"/>
      <c r="L80" s="54"/>
    </row>
    <row r="81" spans="1:12" ht="28.5" customHeight="1" x14ac:dyDescent="0.25">
      <c r="A81" s="206"/>
      <c r="B81" s="189"/>
      <c r="C81" s="189"/>
      <c r="D81" s="54"/>
      <c r="E81" s="54"/>
      <c r="F81" s="190"/>
      <c r="G81" s="207"/>
      <c r="H81" s="54"/>
      <c r="I81" s="54"/>
      <c r="J81" s="207"/>
      <c r="K81" s="54"/>
      <c r="L81" s="54"/>
    </row>
    <row r="82" spans="1:12" ht="28.5" customHeight="1" x14ac:dyDescent="0.25">
      <c r="A82" s="206"/>
      <c r="B82" s="189"/>
      <c r="C82" s="189"/>
      <c r="D82" s="54"/>
      <c r="E82" s="54"/>
      <c r="F82" s="190"/>
      <c r="G82" s="207"/>
      <c r="H82" s="54"/>
      <c r="I82" s="54"/>
      <c r="J82" s="207"/>
      <c r="K82" s="54"/>
      <c r="L82" s="54"/>
    </row>
    <row r="83" spans="1:12" ht="28.5" customHeight="1" x14ac:dyDescent="0.25">
      <c r="A83" s="206"/>
      <c r="B83" s="189"/>
      <c r="C83" s="189"/>
      <c r="D83" s="54"/>
      <c r="E83" s="54"/>
      <c r="F83" s="190"/>
      <c r="G83" s="207"/>
      <c r="H83" s="54"/>
      <c r="I83" s="54"/>
      <c r="J83" s="207"/>
      <c r="K83" s="54"/>
      <c r="L83" s="54"/>
    </row>
    <row r="84" spans="1:12" ht="28.5" customHeight="1" x14ac:dyDescent="0.25">
      <c r="A84" s="206"/>
      <c r="B84" s="189"/>
      <c r="C84" s="189"/>
      <c r="D84" s="54"/>
      <c r="E84" s="54"/>
      <c r="F84" s="190"/>
      <c r="G84" s="207"/>
      <c r="H84" s="54"/>
      <c r="I84" s="54"/>
      <c r="J84" s="207"/>
      <c r="K84" s="54"/>
      <c r="L84" s="54"/>
    </row>
    <row r="85" spans="1:12" ht="28.5" customHeight="1" x14ac:dyDescent="0.25">
      <c r="A85" s="206"/>
      <c r="B85" s="189"/>
      <c r="C85" s="189"/>
      <c r="D85" s="54"/>
      <c r="E85" s="54"/>
      <c r="F85" s="190"/>
      <c r="G85" s="207"/>
      <c r="H85" s="54"/>
      <c r="I85" s="54"/>
      <c r="J85" s="207"/>
      <c r="K85" s="54"/>
      <c r="L85" s="54"/>
    </row>
    <row r="86" spans="1:12" ht="28.5" customHeight="1" x14ac:dyDescent="0.25">
      <c r="A86" s="206"/>
      <c r="B86" s="189"/>
      <c r="C86" s="189"/>
      <c r="D86" s="54"/>
      <c r="E86" s="54"/>
      <c r="F86" s="190"/>
      <c r="G86" s="207"/>
      <c r="H86" s="54"/>
      <c r="I86" s="54"/>
      <c r="J86" s="207"/>
      <c r="K86" s="54"/>
      <c r="L86" s="54"/>
    </row>
    <row r="87" spans="1:12" ht="28.5" customHeight="1" x14ac:dyDescent="0.25">
      <c r="A87" s="206"/>
      <c r="B87" s="189"/>
      <c r="C87" s="189"/>
      <c r="D87" s="54"/>
      <c r="E87" s="54"/>
      <c r="F87" s="190"/>
      <c r="G87" s="207"/>
      <c r="H87" s="54"/>
      <c r="I87" s="54"/>
      <c r="J87" s="207"/>
      <c r="K87" s="54"/>
      <c r="L87" s="54"/>
    </row>
    <row r="88" spans="1:12" ht="28.5" customHeight="1" x14ac:dyDescent="0.25">
      <c r="A88" s="206"/>
      <c r="B88" s="189"/>
      <c r="C88" s="189"/>
      <c r="D88" s="54"/>
      <c r="E88" s="54"/>
      <c r="F88" s="190"/>
      <c r="G88" s="207"/>
      <c r="H88" s="54"/>
      <c r="I88" s="54"/>
      <c r="J88" s="207"/>
      <c r="K88" s="54"/>
      <c r="L88" s="54"/>
    </row>
    <row r="89" spans="1:12" ht="28.5" customHeight="1" x14ac:dyDescent="0.25">
      <c r="A89" s="206"/>
      <c r="B89" s="189"/>
      <c r="C89" s="189"/>
      <c r="D89" s="54"/>
      <c r="E89" s="54"/>
      <c r="F89" s="190"/>
      <c r="G89" s="207"/>
      <c r="H89" s="54"/>
      <c r="I89" s="54"/>
      <c r="J89" s="207"/>
      <c r="K89" s="54"/>
      <c r="L89" s="54"/>
    </row>
    <row r="90" spans="1:12" ht="28.5" customHeight="1" x14ac:dyDescent="0.25">
      <c r="A90" s="208"/>
      <c r="B90" s="189"/>
      <c r="C90" s="189"/>
      <c r="D90" s="54"/>
      <c r="E90" s="54"/>
      <c r="F90" s="190"/>
      <c r="G90" s="207"/>
      <c r="H90" s="54"/>
      <c r="I90" s="54"/>
      <c r="J90" s="207"/>
      <c r="K90" s="54"/>
      <c r="L90" s="54"/>
    </row>
    <row r="91" spans="1:12" ht="28.5" customHeight="1" x14ac:dyDescent="0.25">
      <c r="A91" s="206"/>
      <c r="B91" s="189"/>
      <c r="C91" s="189"/>
      <c r="D91" s="54"/>
      <c r="E91" s="54"/>
      <c r="F91" s="190"/>
      <c r="G91" s="207"/>
      <c r="H91" s="54"/>
      <c r="I91" s="54"/>
      <c r="J91" s="207"/>
      <c r="K91" s="54"/>
      <c r="L91" s="54"/>
    </row>
    <row r="92" spans="1:12" ht="28.5" customHeight="1" x14ac:dyDescent="0.25">
      <c r="A92" s="206"/>
      <c r="B92" s="189"/>
      <c r="C92" s="189"/>
      <c r="D92" s="54"/>
      <c r="E92" s="54"/>
      <c r="F92" s="190"/>
      <c r="G92" s="207"/>
      <c r="H92" s="54"/>
      <c r="I92" s="54"/>
      <c r="J92" s="207"/>
      <c r="K92" s="54"/>
      <c r="L92" s="54"/>
    </row>
    <row r="93" spans="1:12" ht="28.5" customHeight="1" x14ac:dyDescent="0.25">
      <c r="A93" s="206"/>
      <c r="B93" s="189"/>
      <c r="C93" s="189"/>
      <c r="D93" s="54"/>
      <c r="E93" s="54"/>
      <c r="F93" s="190"/>
      <c r="G93" s="207"/>
      <c r="H93" s="54"/>
      <c r="I93" s="54"/>
      <c r="J93" s="207"/>
      <c r="K93" s="54"/>
      <c r="L93" s="54"/>
    </row>
    <row r="94" spans="1:12" ht="28.5" customHeight="1" x14ac:dyDescent="0.25">
      <c r="A94" s="206"/>
      <c r="B94" s="189"/>
      <c r="C94" s="189"/>
      <c r="D94" s="54"/>
      <c r="E94" s="54"/>
      <c r="F94" s="190"/>
      <c r="G94" s="207"/>
      <c r="H94" s="54"/>
      <c r="I94" s="54"/>
      <c r="J94" s="207"/>
      <c r="K94" s="54"/>
      <c r="L94" s="54"/>
    </row>
    <row r="95" spans="1:12" ht="28.5" customHeight="1" x14ac:dyDescent="0.25">
      <c r="A95" s="206"/>
      <c r="B95" s="189"/>
      <c r="C95" s="189"/>
      <c r="D95" s="54"/>
      <c r="E95" s="54"/>
      <c r="F95" s="190"/>
      <c r="G95" s="207"/>
      <c r="H95" s="54"/>
      <c r="I95" s="54"/>
      <c r="J95" s="207"/>
      <c r="K95" s="54"/>
      <c r="L95" s="54"/>
    </row>
    <row r="96" spans="1:12" ht="28.5" customHeight="1" x14ac:dyDescent="0.25">
      <c r="A96" s="206"/>
      <c r="B96" s="189"/>
      <c r="C96" s="189"/>
      <c r="D96" s="54"/>
      <c r="E96" s="54"/>
      <c r="F96" s="190"/>
      <c r="G96" s="207"/>
      <c r="H96" s="54"/>
      <c r="I96" s="54"/>
      <c r="J96" s="207"/>
      <c r="K96" s="54"/>
      <c r="L96" s="54"/>
    </row>
    <row r="97" spans="1:12" ht="28.5" customHeight="1" x14ac:dyDescent="0.25">
      <c r="A97" s="206"/>
      <c r="B97" s="189"/>
      <c r="C97" s="189"/>
      <c r="D97" s="54"/>
      <c r="E97" s="54"/>
      <c r="F97" s="190"/>
      <c r="G97" s="207"/>
      <c r="H97" s="54"/>
      <c r="I97" s="54"/>
      <c r="J97" s="207"/>
      <c r="K97" s="54"/>
      <c r="L97" s="54"/>
    </row>
    <row r="98" spans="1:12" ht="28.5" customHeight="1" x14ac:dyDescent="0.25">
      <c r="A98" s="206"/>
      <c r="B98" s="189"/>
      <c r="C98" s="189"/>
      <c r="D98" s="54"/>
      <c r="E98" s="54"/>
      <c r="F98" s="190"/>
      <c r="G98" s="207"/>
      <c r="H98" s="54"/>
      <c r="I98" s="54"/>
      <c r="J98" s="207"/>
      <c r="K98" s="54"/>
      <c r="L98" s="54"/>
    </row>
    <row r="99" spans="1:12" ht="28.5" customHeight="1" x14ac:dyDescent="0.25">
      <c r="A99" s="206"/>
      <c r="B99" s="189"/>
      <c r="C99" s="189"/>
      <c r="D99" s="54"/>
      <c r="E99" s="54"/>
      <c r="F99" s="190"/>
      <c r="G99" s="207"/>
      <c r="H99" s="54"/>
      <c r="I99" s="54"/>
      <c r="J99" s="207"/>
      <c r="K99" s="54"/>
      <c r="L99" s="54"/>
    </row>
    <row r="100" spans="1:12" ht="28.5" customHeight="1" x14ac:dyDescent="0.25">
      <c r="A100" s="206"/>
      <c r="B100" s="189"/>
      <c r="C100" s="189"/>
      <c r="D100" s="54"/>
      <c r="E100" s="54"/>
      <c r="F100" s="190"/>
      <c r="G100" s="207"/>
      <c r="H100" s="54"/>
      <c r="I100" s="54"/>
      <c r="J100" s="207"/>
      <c r="K100" s="54"/>
      <c r="L100" s="54"/>
    </row>
    <row r="101" spans="1:12" ht="28.5" customHeight="1" x14ac:dyDescent="0.25">
      <c r="A101" s="206"/>
      <c r="B101" s="189"/>
      <c r="C101" s="189"/>
      <c r="D101" s="54"/>
      <c r="E101" s="54"/>
      <c r="F101" s="190"/>
      <c r="G101" s="207"/>
      <c r="H101" s="54"/>
      <c r="I101" s="54"/>
      <c r="J101" s="207"/>
      <c r="K101" s="54"/>
      <c r="L101" s="54"/>
    </row>
    <row r="102" spans="1:12" ht="28.5" customHeight="1" x14ac:dyDescent="0.25">
      <c r="A102" s="206"/>
      <c r="B102" s="189"/>
      <c r="C102" s="189"/>
      <c r="D102" s="54"/>
      <c r="E102" s="54"/>
      <c r="F102" s="190"/>
      <c r="G102" s="207"/>
      <c r="H102" s="54"/>
      <c r="I102" s="54"/>
      <c r="J102" s="207"/>
      <c r="K102" s="54"/>
      <c r="L102" s="54"/>
    </row>
    <row r="103" spans="1:12" ht="28.5" customHeight="1" x14ac:dyDescent="0.25">
      <c r="A103" s="206"/>
      <c r="B103" s="189"/>
      <c r="C103" s="189"/>
      <c r="D103" s="54"/>
      <c r="E103" s="54"/>
      <c r="F103" s="190"/>
      <c r="G103" s="207"/>
      <c r="H103" s="54"/>
      <c r="I103" s="54"/>
      <c r="J103" s="207"/>
      <c r="K103" s="54"/>
      <c r="L103" s="54"/>
    </row>
    <row r="104" spans="1:12" ht="28.5" customHeight="1" x14ac:dyDescent="0.25">
      <c r="A104" s="206"/>
      <c r="B104" s="189"/>
      <c r="C104" s="189"/>
      <c r="D104" s="54"/>
      <c r="E104" s="54"/>
      <c r="F104" s="190"/>
      <c r="G104" s="207"/>
      <c r="H104" s="54"/>
      <c r="I104" s="54"/>
      <c r="J104" s="207"/>
      <c r="K104" s="54"/>
      <c r="L104" s="54"/>
    </row>
    <row r="105" spans="1:12" ht="28.5" customHeight="1" x14ac:dyDescent="0.25">
      <c r="A105" s="206"/>
      <c r="B105" s="189"/>
      <c r="C105" s="189"/>
      <c r="D105" s="54"/>
      <c r="E105" s="54"/>
      <c r="F105" s="190"/>
      <c r="G105" s="207"/>
      <c r="H105" s="54"/>
      <c r="I105" s="54"/>
      <c r="J105" s="207"/>
      <c r="K105" s="54"/>
      <c r="L105" s="54"/>
    </row>
    <row r="106" spans="1:12" ht="28.5" customHeight="1" x14ac:dyDescent="0.25">
      <c r="A106" s="206"/>
      <c r="B106" s="189"/>
      <c r="C106" s="189"/>
      <c r="D106" s="54"/>
      <c r="E106" s="54"/>
      <c r="F106" s="190"/>
      <c r="G106" s="207"/>
      <c r="H106" s="54"/>
      <c r="I106" s="54"/>
      <c r="J106" s="207"/>
      <c r="K106" s="54"/>
      <c r="L106" s="54"/>
    </row>
    <row r="107" spans="1:12" ht="28.5" customHeight="1" x14ac:dyDescent="0.25">
      <c r="A107" s="206"/>
      <c r="B107" s="189"/>
      <c r="C107" s="189"/>
      <c r="D107" s="54"/>
      <c r="E107" s="54"/>
      <c r="F107" s="190"/>
      <c r="G107" s="207"/>
      <c r="H107" s="54"/>
      <c r="I107" s="54"/>
      <c r="J107" s="207"/>
      <c r="K107" s="54"/>
      <c r="L107" s="54"/>
    </row>
    <row r="108" spans="1:12" ht="28.5" customHeight="1" x14ac:dyDescent="0.25">
      <c r="A108" s="206"/>
      <c r="B108" s="189"/>
      <c r="C108" s="189"/>
      <c r="D108" s="54"/>
      <c r="E108" s="54"/>
      <c r="F108" s="190"/>
      <c r="G108" s="207"/>
      <c r="H108" s="54"/>
      <c r="I108" s="54"/>
      <c r="J108" s="207"/>
      <c r="K108" s="54"/>
      <c r="L108" s="54"/>
    </row>
    <row r="109" spans="1:12" ht="28.5" customHeight="1" x14ac:dyDescent="0.25">
      <c r="A109" s="206"/>
      <c r="B109" s="189"/>
      <c r="C109" s="189"/>
      <c r="D109" s="54"/>
      <c r="E109" s="54"/>
      <c r="F109" s="190"/>
      <c r="G109" s="207"/>
      <c r="H109" s="54"/>
      <c r="I109" s="54"/>
      <c r="J109" s="207"/>
      <c r="K109" s="54"/>
      <c r="L109" s="54"/>
    </row>
    <row r="110" spans="1:12" ht="28.5" customHeight="1" x14ac:dyDescent="0.25">
      <c r="A110" s="206"/>
      <c r="B110" s="189"/>
      <c r="C110" s="189"/>
      <c r="D110" s="54"/>
      <c r="E110" s="54"/>
      <c r="F110" s="190"/>
      <c r="G110" s="207"/>
      <c r="H110" s="54"/>
      <c r="I110" s="54"/>
      <c r="J110" s="207"/>
      <c r="K110" s="54"/>
      <c r="L110" s="54"/>
    </row>
    <row r="111" spans="1:12" ht="28.5" customHeight="1" x14ac:dyDescent="0.25">
      <c r="A111" s="206"/>
      <c r="B111" s="189"/>
      <c r="C111" s="189"/>
      <c r="D111" s="54"/>
      <c r="E111" s="54"/>
      <c r="F111" s="190"/>
      <c r="G111" s="207"/>
      <c r="H111" s="54"/>
      <c r="I111" s="54"/>
      <c r="J111" s="207"/>
      <c r="K111" s="54"/>
      <c r="L111" s="54"/>
    </row>
    <row r="112" spans="1:12" ht="28.5" customHeight="1" x14ac:dyDescent="0.25">
      <c r="A112" s="206"/>
      <c r="B112" s="189"/>
      <c r="C112" s="189"/>
      <c r="D112" s="54"/>
      <c r="E112" s="54"/>
      <c r="F112" s="190"/>
      <c r="G112" s="207"/>
      <c r="H112" s="54"/>
      <c r="I112" s="54"/>
      <c r="J112" s="207"/>
      <c r="K112" s="54"/>
      <c r="L112" s="54"/>
    </row>
    <row r="113" spans="1:12" ht="28.5" customHeight="1" x14ac:dyDescent="0.25">
      <c r="A113" s="206"/>
      <c r="B113" s="189"/>
      <c r="C113" s="189"/>
      <c r="D113" s="54"/>
      <c r="E113" s="54"/>
      <c r="F113" s="190"/>
      <c r="G113" s="207"/>
      <c r="H113" s="54"/>
      <c r="I113" s="54"/>
      <c r="J113" s="207"/>
      <c r="K113" s="54"/>
      <c r="L113" s="54"/>
    </row>
    <row r="114" spans="1:12" ht="28.5" customHeight="1" x14ac:dyDescent="0.25">
      <c r="A114" s="206"/>
      <c r="B114" s="189"/>
      <c r="C114" s="189"/>
      <c r="D114" s="54"/>
      <c r="E114" s="54"/>
      <c r="F114" s="190"/>
      <c r="G114" s="207"/>
      <c r="H114" s="54"/>
      <c r="I114" s="54"/>
      <c r="J114" s="207"/>
      <c r="K114" s="54"/>
      <c r="L114" s="54"/>
    </row>
    <row r="115" spans="1:12" ht="28.5" customHeight="1" x14ac:dyDescent="0.25">
      <c r="A115" s="206"/>
      <c r="B115" s="189"/>
      <c r="C115" s="189"/>
      <c r="D115" s="54"/>
      <c r="E115" s="54"/>
      <c r="F115" s="190"/>
      <c r="G115" s="207"/>
      <c r="H115" s="54"/>
      <c r="I115" s="54"/>
      <c r="J115" s="207"/>
      <c r="K115" s="54"/>
      <c r="L115" s="54"/>
    </row>
    <row r="116" spans="1:12" ht="28.5" customHeight="1" x14ac:dyDescent="0.25">
      <c r="A116" s="206"/>
      <c r="B116" s="189"/>
      <c r="C116" s="189"/>
      <c r="D116" s="54"/>
      <c r="E116" s="54"/>
      <c r="F116" s="190"/>
      <c r="G116" s="207"/>
      <c r="H116" s="54"/>
      <c r="I116" s="54"/>
      <c r="J116" s="207"/>
      <c r="K116" s="54"/>
      <c r="L116" s="54"/>
    </row>
    <row r="117" spans="1:12" ht="28.5" customHeight="1" x14ac:dyDescent="0.25">
      <c r="A117" s="206"/>
      <c r="B117" s="189"/>
      <c r="C117" s="189"/>
      <c r="D117" s="54"/>
      <c r="E117" s="54"/>
      <c r="F117" s="190"/>
      <c r="G117" s="207"/>
      <c r="H117" s="54"/>
      <c r="I117" s="54"/>
      <c r="J117" s="207"/>
      <c r="K117" s="54"/>
      <c r="L117" s="54"/>
    </row>
    <row r="118" spans="1:12" ht="28.5" customHeight="1" x14ac:dyDescent="0.25">
      <c r="A118" s="206"/>
      <c r="B118" s="189"/>
      <c r="C118" s="189"/>
      <c r="D118" s="54"/>
      <c r="E118" s="54"/>
      <c r="F118" s="190"/>
      <c r="G118" s="207"/>
      <c r="H118" s="54"/>
      <c r="I118" s="54"/>
      <c r="J118" s="207"/>
      <c r="K118" s="54"/>
      <c r="L118" s="54"/>
    </row>
    <row r="119" spans="1:12" ht="28.5" customHeight="1" x14ac:dyDescent="0.25">
      <c r="A119" s="206"/>
      <c r="B119" s="189"/>
      <c r="C119" s="189"/>
      <c r="D119" s="54"/>
      <c r="E119" s="54"/>
      <c r="F119" s="190"/>
      <c r="G119" s="207"/>
      <c r="H119" s="54"/>
      <c r="I119" s="54"/>
      <c r="J119" s="207"/>
      <c r="K119" s="54"/>
      <c r="L119" s="54"/>
    </row>
    <row r="120" spans="1:12" ht="28.5" customHeight="1" x14ac:dyDescent="0.25">
      <c r="A120" s="206"/>
      <c r="B120" s="189"/>
      <c r="C120" s="189"/>
      <c r="D120" s="54"/>
      <c r="E120" s="54"/>
      <c r="F120" s="190"/>
      <c r="G120" s="207"/>
      <c r="H120" s="54"/>
      <c r="I120" s="54"/>
      <c r="J120" s="207"/>
      <c r="K120" s="54"/>
      <c r="L120" s="54"/>
    </row>
    <row r="121" spans="1:12" ht="28.5" customHeight="1" x14ac:dyDescent="0.25">
      <c r="A121" s="206"/>
      <c r="B121" s="189"/>
      <c r="C121" s="189"/>
      <c r="D121" s="54"/>
      <c r="E121" s="54"/>
      <c r="F121" s="190"/>
      <c r="G121" s="207"/>
      <c r="H121" s="54"/>
      <c r="I121" s="54"/>
      <c r="J121" s="207"/>
      <c r="K121" s="54"/>
      <c r="L121" s="54"/>
    </row>
    <row r="122" spans="1:12" ht="28.5" customHeight="1" x14ac:dyDescent="0.25">
      <c r="A122" s="206"/>
      <c r="B122" s="189"/>
      <c r="C122" s="189"/>
      <c r="D122" s="54"/>
      <c r="E122" s="54"/>
      <c r="F122" s="190"/>
      <c r="G122" s="207"/>
      <c r="H122" s="54"/>
      <c r="I122" s="54"/>
      <c r="J122" s="207"/>
      <c r="K122" s="54"/>
      <c r="L122" s="54"/>
    </row>
    <row r="123" spans="1:12" ht="28.5" customHeight="1" x14ac:dyDescent="0.25">
      <c r="A123" s="206"/>
      <c r="B123" s="189"/>
      <c r="C123" s="189"/>
      <c r="D123" s="54"/>
      <c r="E123" s="54"/>
      <c r="F123" s="190"/>
      <c r="G123" s="207"/>
      <c r="H123" s="54"/>
      <c r="I123" s="54"/>
      <c r="J123" s="207"/>
      <c r="K123" s="54"/>
      <c r="L123" s="54"/>
    </row>
    <row r="124" spans="1:12" ht="28.5" customHeight="1" x14ac:dyDescent="0.25">
      <c r="A124" s="206"/>
      <c r="B124" s="189"/>
      <c r="C124" s="189"/>
      <c r="D124" s="54"/>
      <c r="E124" s="54"/>
      <c r="F124" s="190"/>
      <c r="G124" s="207"/>
      <c r="H124" s="54"/>
      <c r="I124" s="54"/>
      <c r="J124" s="207"/>
      <c r="K124" s="54"/>
      <c r="L124" s="54"/>
    </row>
    <row r="125" spans="1:12" ht="28.5" customHeight="1" x14ac:dyDescent="0.25">
      <c r="A125" s="206"/>
      <c r="B125" s="189"/>
      <c r="C125" s="189"/>
      <c r="D125" s="54"/>
      <c r="E125" s="54"/>
      <c r="F125" s="190"/>
      <c r="G125" s="207"/>
      <c r="H125" s="54"/>
      <c r="I125" s="54"/>
      <c r="J125" s="207"/>
      <c r="K125" s="54"/>
      <c r="L125" s="54"/>
    </row>
    <row r="126" spans="1:12" ht="28.5" customHeight="1" x14ac:dyDescent="0.25">
      <c r="A126" s="208"/>
      <c r="B126" s="189"/>
      <c r="C126" s="189"/>
      <c r="D126" s="54"/>
      <c r="E126" s="54"/>
      <c r="F126" s="190"/>
      <c r="G126" s="207"/>
      <c r="H126" s="54"/>
      <c r="I126" s="54"/>
      <c r="J126" s="207"/>
      <c r="K126" s="54"/>
      <c r="L126" s="54"/>
    </row>
    <row r="127" spans="1:12" ht="28.5" customHeight="1" x14ac:dyDescent="0.25">
      <c r="A127" s="206"/>
      <c r="B127" s="189"/>
      <c r="C127" s="189"/>
      <c r="D127" s="54"/>
      <c r="E127" s="54"/>
      <c r="F127" s="190"/>
      <c r="G127" s="207"/>
      <c r="H127" s="54"/>
      <c r="I127" s="54"/>
      <c r="J127" s="207"/>
      <c r="K127" s="54"/>
      <c r="L127" s="54"/>
    </row>
    <row r="128" spans="1:12" ht="28.5" customHeight="1" x14ac:dyDescent="0.25">
      <c r="A128" s="206"/>
      <c r="B128" s="189"/>
      <c r="C128" s="189"/>
      <c r="D128" s="54"/>
      <c r="E128" s="54"/>
      <c r="F128" s="190"/>
      <c r="G128" s="207"/>
      <c r="H128" s="54"/>
      <c r="I128" s="54"/>
      <c r="J128" s="207"/>
      <c r="K128" s="54"/>
      <c r="L128" s="54"/>
    </row>
    <row r="129" spans="1:12" ht="28.5" customHeight="1" x14ac:dyDescent="0.25">
      <c r="A129" s="206"/>
      <c r="B129" s="189"/>
      <c r="C129" s="189"/>
      <c r="D129" s="54"/>
      <c r="E129" s="54"/>
      <c r="F129" s="190"/>
      <c r="G129" s="207"/>
      <c r="H129" s="54"/>
      <c r="I129" s="54"/>
      <c r="J129" s="207"/>
      <c r="K129" s="54"/>
      <c r="L129" s="54"/>
    </row>
    <row r="130" spans="1:12" ht="28.5" customHeight="1" x14ac:dyDescent="0.25">
      <c r="A130" s="206"/>
      <c r="B130" s="189"/>
      <c r="C130" s="189"/>
      <c r="D130" s="54"/>
      <c r="E130" s="54"/>
      <c r="F130" s="190"/>
      <c r="G130" s="207"/>
      <c r="H130" s="54"/>
      <c r="I130" s="54"/>
      <c r="J130" s="207"/>
      <c r="K130" s="54"/>
      <c r="L130" s="54"/>
    </row>
    <row r="131" spans="1:12" ht="28.5" customHeight="1" x14ac:dyDescent="0.25">
      <c r="A131" s="206"/>
      <c r="B131" s="189"/>
      <c r="C131" s="189"/>
      <c r="D131" s="54"/>
      <c r="E131" s="54"/>
      <c r="F131" s="190"/>
      <c r="G131" s="207"/>
      <c r="H131" s="54"/>
      <c r="I131" s="54"/>
      <c r="J131" s="207"/>
      <c r="K131" s="54"/>
      <c r="L131" s="54"/>
    </row>
    <row r="132" spans="1:12" ht="28.5" customHeight="1" x14ac:dyDescent="0.25">
      <c r="A132" s="206"/>
      <c r="B132" s="189"/>
      <c r="C132" s="189"/>
      <c r="D132" s="54"/>
      <c r="E132" s="54"/>
      <c r="F132" s="190"/>
      <c r="G132" s="207"/>
      <c r="H132" s="54"/>
      <c r="I132" s="54"/>
      <c r="J132" s="207"/>
      <c r="K132" s="54"/>
      <c r="L132" s="54"/>
    </row>
    <row r="133" spans="1:12" ht="28.5" customHeight="1" x14ac:dyDescent="0.25">
      <c r="A133" s="206"/>
      <c r="B133" s="189"/>
      <c r="C133" s="189"/>
      <c r="D133" s="54"/>
      <c r="E133" s="54"/>
      <c r="F133" s="190"/>
      <c r="G133" s="207"/>
      <c r="H133" s="54"/>
      <c r="I133" s="54"/>
      <c r="J133" s="207"/>
      <c r="K133" s="54"/>
      <c r="L133" s="54"/>
    </row>
    <row r="134" spans="1:12" ht="28.5" customHeight="1" x14ac:dyDescent="0.25">
      <c r="A134" s="206"/>
      <c r="B134" s="189"/>
      <c r="C134" s="189"/>
      <c r="D134" s="54"/>
      <c r="E134" s="54"/>
      <c r="F134" s="190"/>
      <c r="G134" s="207"/>
      <c r="H134" s="54"/>
      <c r="I134" s="54"/>
      <c r="J134" s="207"/>
      <c r="K134" s="54"/>
      <c r="L134" s="54"/>
    </row>
    <row r="135" spans="1:12" ht="28.5" customHeight="1" x14ac:dyDescent="0.25">
      <c r="A135" s="206"/>
      <c r="B135" s="189"/>
      <c r="C135" s="189"/>
      <c r="D135" s="54"/>
      <c r="E135" s="54"/>
      <c r="F135" s="190"/>
      <c r="G135" s="207"/>
      <c r="H135" s="54"/>
      <c r="I135" s="54"/>
      <c r="J135" s="207"/>
      <c r="K135" s="54"/>
      <c r="L135" s="54"/>
    </row>
    <row r="136" spans="1:12" ht="28.5" customHeight="1" x14ac:dyDescent="0.25">
      <c r="A136" s="206"/>
      <c r="B136" s="189"/>
      <c r="C136" s="189"/>
      <c r="D136" s="54"/>
      <c r="E136" s="54"/>
      <c r="F136" s="190"/>
      <c r="G136" s="207"/>
      <c r="H136" s="54"/>
      <c r="I136" s="54"/>
      <c r="J136" s="207"/>
      <c r="K136" s="54"/>
      <c r="L136" s="54"/>
    </row>
    <row r="137" spans="1:12" ht="28.5" customHeight="1" x14ac:dyDescent="0.25">
      <c r="A137" s="206"/>
      <c r="B137" s="189"/>
      <c r="C137" s="189"/>
      <c r="D137" s="54"/>
      <c r="E137" s="54"/>
      <c r="F137" s="190"/>
      <c r="G137" s="207"/>
      <c r="H137" s="54"/>
      <c r="I137" s="54"/>
      <c r="J137" s="207"/>
      <c r="K137" s="54"/>
      <c r="L137" s="54"/>
    </row>
    <row r="138" spans="1:12" ht="28.5" customHeight="1" x14ac:dyDescent="0.25">
      <c r="A138" s="206"/>
      <c r="B138" s="189"/>
      <c r="C138" s="189"/>
      <c r="D138" s="54"/>
      <c r="E138" s="54"/>
      <c r="F138" s="190"/>
      <c r="G138" s="207"/>
      <c r="H138" s="54"/>
      <c r="I138" s="54"/>
      <c r="J138" s="207"/>
      <c r="K138" s="54"/>
      <c r="L138" s="54"/>
    </row>
    <row r="139" spans="1:12" ht="28.5" customHeight="1" x14ac:dyDescent="0.25">
      <c r="A139" s="206"/>
      <c r="B139" s="189"/>
      <c r="C139" s="189"/>
      <c r="D139" s="54"/>
      <c r="E139" s="54"/>
      <c r="F139" s="190"/>
      <c r="G139" s="207"/>
      <c r="H139" s="54"/>
      <c r="I139" s="54"/>
      <c r="J139" s="207"/>
      <c r="K139" s="54"/>
      <c r="L139" s="54"/>
    </row>
    <row r="140" spans="1:12" ht="28.5" customHeight="1" x14ac:dyDescent="0.25">
      <c r="A140" s="206"/>
      <c r="B140" s="189"/>
      <c r="C140" s="189"/>
      <c r="D140" s="54"/>
      <c r="E140" s="54"/>
      <c r="F140" s="190"/>
      <c r="G140" s="207"/>
      <c r="H140" s="54"/>
      <c r="I140" s="54"/>
      <c r="J140" s="207"/>
      <c r="K140" s="54"/>
      <c r="L140" s="54"/>
    </row>
    <row r="141" spans="1:12" ht="28.5" customHeight="1" x14ac:dyDescent="0.25">
      <c r="A141" s="206"/>
      <c r="B141" s="189"/>
      <c r="C141" s="189"/>
      <c r="D141" s="54"/>
      <c r="E141" s="54"/>
      <c r="F141" s="190"/>
      <c r="G141" s="207"/>
      <c r="H141" s="54"/>
      <c r="I141" s="54"/>
      <c r="J141" s="207"/>
      <c r="K141" s="54"/>
      <c r="L141" s="54"/>
    </row>
    <row r="142" spans="1:12" ht="28.5" customHeight="1" x14ac:dyDescent="0.25">
      <c r="A142" s="206"/>
      <c r="B142" s="189"/>
      <c r="C142" s="189"/>
      <c r="D142" s="54"/>
      <c r="E142" s="54"/>
      <c r="F142" s="190"/>
      <c r="G142" s="207"/>
      <c r="H142" s="54"/>
      <c r="I142" s="54"/>
      <c r="J142" s="207"/>
      <c r="K142" s="54"/>
      <c r="L142" s="54"/>
    </row>
    <row r="143" spans="1:12" ht="28.5" customHeight="1" x14ac:dyDescent="0.25">
      <c r="A143" s="206"/>
      <c r="B143" s="189"/>
      <c r="C143" s="189"/>
      <c r="D143" s="54"/>
      <c r="E143" s="54"/>
      <c r="F143" s="190"/>
      <c r="G143" s="207"/>
      <c r="H143" s="54"/>
      <c r="I143" s="54"/>
      <c r="J143" s="207"/>
      <c r="K143" s="54"/>
      <c r="L143" s="54"/>
    </row>
    <row r="144" spans="1:12" ht="28.5" customHeight="1" x14ac:dyDescent="0.25">
      <c r="A144" s="206"/>
      <c r="B144" s="189"/>
      <c r="C144" s="189"/>
      <c r="D144" s="54"/>
      <c r="E144" s="54"/>
      <c r="F144" s="190"/>
      <c r="G144" s="207"/>
      <c r="H144" s="54"/>
      <c r="I144" s="54"/>
      <c r="J144" s="207"/>
      <c r="K144" s="54"/>
      <c r="L144" s="54"/>
    </row>
    <row r="145" spans="1:12" ht="28.5" customHeight="1" x14ac:dyDescent="0.25">
      <c r="A145" s="206"/>
      <c r="B145" s="189"/>
      <c r="C145" s="189"/>
      <c r="D145" s="54"/>
      <c r="E145" s="54"/>
      <c r="F145" s="190"/>
      <c r="G145" s="207"/>
      <c r="H145" s="54"/>
      <c r="I145" s="54"/>
      <c r="J145" s="207"/>
      <c r="K145" s="54"/>
      <c r="L145" s="54"/>
    </row>
    <row r="146" spans="1:12" ht="28.5" customHeight="1" x14ac:dyDescent="0.25">
      <c r="A146" s="206"/>
      <c r="B146" s="189"/>
      <c r="C146" s="189"/>
      <c r="D146" s="54"/>
      <c r="E146" s="54"/>
      <c r="F146" s="190"/>
      <c r="G146" s="207"/>
      <c r="H146" s="54"/>
      <c r="I146" s="54"/>
      <c r="J146" s="207"/>
      <c r="K146" s="54"/>
      <c r="L146" s="54"/>
    </row>
    <row r="147" spans="1:12" ht="28.5" customHeight="1" x14ac:dyDescent="0.25">
      <c r="A147" s="206"/>
      <c r="B147" s="189"/>
      <c r="C147" s="189"/>
      <c r="D147" s="54"/>
      <c r="E147" s="54"/>
      <c r="F147" s="190"/>
      <c r="G147" s="207"/>
      <c r="H147" s="54"/>
      <c r="I147" s="54"/>
      <c r="J147" s="207"/>
      <c r="K147" s="54"/>
      <c r="L147" s="54"/>
    </row>
    <row r="148" spans="1:12" ht="28.5" customHeight="1" x14ac:dyDescent="0.25">
      <c r="A148" s="206"/>
      <c r="B148" s="189"/>
      <c r="C148" s="189"/>
      <c r="D148" s="54"/>
      <c r="E148" s="54"/>
      <c r="F148" s="190"/>
      <c r="G148" s="207"/>
      <c r="H148" s="54"/>
      <c r="I148" s="54"/>
      <c r="J148" s="207"/>
      <c r="K148" s="54"/>
      <c r="L148" s="54"/>
    </row>
    <row r="149" spans="1:12" ht="28.5" customHeight="1" x14ac:dyDescent="0.25">
      <c r="A149" s="206"/>
      <c r="B149" s="189"/>
      <c r="C149" s="189"/>
      <c r="D149" s="54"/>
      <c r="E149" s="54"/>
      <c r="F149" s="190"/>
      <c r="G149" s="207"/>
      <c r="H149" s="54"/>
      <c r="I149" s="54"/>
      <c r="J149" s="207"/>
      <c r="K149" s="54"/>
      <c r="L149" s="54"/>
    </row>
    <row r="150" spans="1:12" ht="28.5" customHeight="1" x14ac:dyDescent="0.25">
      <c r="A150" s="206"/>
      <c r="B150" s="189"/>
      <c r="C150" s="189"/>
      <c r="D150" s="54"/>
      <c r="E150" s="54"/>
      <c r="F150" s="190"/>
      <c r="G150" s="207"/>
      <c r="H150" s="54"/>
      <c r="I150" s="54"/>
      <c r="J150" s="207"/>
      <c r="K150" s="54"/>
      <c r="L150" s="54"/>
    </row>
    <row r="151" spans="1:12" ht="28.5" customHeight="1" x14ac:dyDescent="0.25">
      <c r="A151" s="206"/>
      <c r="B151" s="189"/>
      <c r="C151" s="189"/>
      <c r="D151" s="54"/>
      <c r="E151" s="54"/>
      <c r="F151" s="190"/>
      <c r="G151" s="207"/>
      <c r="H151" s="54"/>
      <c r="I151" s="54"/>
      <c r="J151" s="207"/>
      <c r="K151" s="54"/>
      <c r="L151" s="54"/>
    </row>
    <row r="152" spans="1:12" ht="28.5" customHeight="1" x14ac:dyDescent="0.25">
      <c r="A152" s="206"/>
      <c r="B152" s="189"/>
      <c r="C152" s="189"/>
      <c r="D152" s="54"/>
      <c r="E152" s="54"/>
      <c r="F152" s="190"/>
      <c r="G152" s="207"/>
      <c r="H152" s="54"/>
      <c r="I152" s="54"/>
      <c r="J152" s="207"/>
      <c r="K152" s="54"/>
      <c r="L152" s="54"/>
    </row>
    <row r="153" spans="1:12" ht="28.5" customHeight="1" x14ac:dyDescent="0.25">
      <c r="A153" s="206"/>
      <c r="B153" s="189"/>
      <c r="C153" s="189"/>
      <c r="D153" s="54"/>
      <c r="E153" s="54"/>
      <c r="F153" s="190"/>
      <c r="G153" s="207"/>
      <c r="H153" s="54"/>
      <c r="I153" s="54"/>
      <c r="J153" s="207"/>
      <c r="K153" s="54"/>
      <c r="L153" s="54"/>
    </row>
    <row r="154" spans="1:12" ht="28.5" customHeight="1" x14ac:dyDescent="0.25">
      <c r="A154" s="206"/>
      <c r="B154" s="189"/>
      <c r="C154" s="189"/>
      <c r="D154" s="54"/>
      <c r="E154" s="54"/>
      <c r="F154" s="190"/>
      <c r="G154" s="207"/>
      <c r="H154" s="54"/>
      <c r="I154" s="54"/>
      <c r="J154" s="207"/>
      <c r="K154" s="54"/>
      <c r="L154" s="54"/>
    </row>
    <row r="155" spans="1:12" ht="28.5" customHeight="1" x14ac:dyDescent="0.25">
      <c r="A155" s="206"/>
      <c r="B155" s="189"/>
      <c r="C155" s="189"/>
      <c r="D155" s="54"/>
      <c r="E155" s="54"/>
      <c r="F155" s="190"/>
      <c r="G155" s="207"/>
      <c r="H155" s="54"/>
      <c r="I155" s="54"/>
      <c r="J155" s="207"/>
      <c r="K155" s="54"/>
      <c r="L155" s="54"/>
    </row>
    <row r="156" spans="1:12" ht="28.5" customHeight="1" x14ac:dyDescent="0.25">
      <c r="A156" s="206"/>
      <c r="B156" s="189"/>
      <c r="C156" s="189"/>
      <c r="D156" s="54"/>
      <c r="E156" s="54"/>
      <c r="F156" s="190"/>
      <c r="G156" s="207"/>
      <c r="H156" s="54"/>
      <c r="I156" s="54"/>
      <c r="J156" s="207"/>
      <c r="K156" s="54"/>
      <c r="L156" s="54"/>
    </row>
    <row r="157" spans="1:12" ht="28.5" customHeight="1" x14ac:dyDescent="0.25">
      <c r="A157" s="206"/>
      <c r="B157" s="189"/>
      <c r="C157" s="189"/>
      <c r="D157" s="54"/>
      <c r="E157" s="54"/>
      <c r="F157" s="190"/>
      <c r="G157" s="207"/>
      <c r="H157" s="54"/>
      <c r="I157" s="54"/>
      <c r="J157" s="207"/>
      <c r="K157" s="54"/>
      <c r="L157" s="54"/>
    </row>
    <row r="158" spans="1:12" ht="28.5" customHeight="1" x14ac:dyDescent="0.25">
      <c r="A158" s="206"/>
      <c r="B158" s="189"/>
      <c r="C158" s="189"/>
      <c r="D158" s="54"/>
      <c r="E158" s="54"/>
      <c r="F158" s="190"/>
      <c r="G158" s="207"/>
      <c r="H158" s="54"/>
      <c r="I158" s="54"/>
      <c r="J158" s="207"/>
      <c r="K158" s="54"/>
      <c r="L158" s="54"/>
    </row>
    <row r="159" spans="1:12" ht="28.5" customHeight="1" x14ac:dyDescent="0.25">
      <c r="A159" s="206"/>
      <c r="B159" s="189"/>
      <c r="C159" s="189"/>
      <c r="D159" s="54"/>
      <c r="E159" s="54"/>
      <c r="F159" s="190"/>
      <c r="G159" s="207"/>
      <c r="H159" s="54"/>
      <c r="I159" s="54"/>
      <c r="J159" s="207"/>
      <c r="K159" s="54"/>
      <c r="L159" s="54"/>
    </row>
    <row r="160" spans="1:12" ht="28.5" customHeight="1" x14ac:dyDescent="0.25">
      <c r="A160" s="206"/>
      <c r="B160" s="189"/>
      <c r="C160" s="189"/>
      <c r="D160" s="54"/>
      <c r="E160" s="54"/>
      <c r="F160" s="190"/>
      <c r="G160" s="207"/>
      <c r="H160" s="54"/>
      <c r="I160" s="54"/>
      <c r="J160" s="207"/>
      <c r="K160" s="54"/>
      <c r="L160" s="54"/>
    </row>
    <row r="161" spans="1:12" ht="28.5" customHeight="1" x14ac:dyDescent="0.25">
      <c r="A161" s="206"/>
      <c r="B161" s="189"/>
      <c r="C161" s="189"/>
      <c r="D161" s="54"/>
      <c r="E161" s="54"/>
      <c r="F161" s="190"/>
      <c r="G161" s="207"/>
      <c r="H161" s="54"/>
      <c r="I161" s="54"/>
      <c r="J161" s="207"/>
      <c r="K161" s="54"/>
      <c r="L161" s="54"/>
    </row>
    <row r="162" spans="1:12" ht="28.5" customHeight="1" x14ac:dyDescent="0.25">
      <c r="A162" s="206"/>
      <c r="B162" s="189"/>
      <c r="C162" s="189"/>
      <c r="D162" s="54"/>
      <c r="E162" s="54"/>
      <c r="F162" s="190"/>
      <c r="G162" s="207"/>
      <c r="H162" s="54"/>
      <c r="I162" s="54"/>
      <c r="J162" s="207"/>
      <c r="K162" s="54"/>
      <c r="L162" s="54"/>
    </row>
    <row r="163" spans="1:12" ht="28.5" customHeight="1" x14ac:dyDescent="0.25">
      <c r="A163" s="206"/>
      <c r="B163" s="189"/>
      <c r="C163" s="189"/>
      <c r="D163" s="54"/>
      <c r="E163" s="54"/>
      <c r="F163" s="190"/>
      <c r="G163" s="207"/>
      <c r="H163" s="54"/>
      <c r="I163" s="54"/>
      <c r="J163" s="207"/>
      <c r="K163" s="54"/>
      <c r="L163" s="54"/>
    </row>
    <row r="164" spans="1:12" ht="28.5" customHeight="1" x14ac:dyDescent="0.25">
      <c r="A164" s="206"/>
      <c r="B164" s="189"/>
      <c r="C164" s="189"/>
      <c r="D164" s="54"/>
      <c r="E164" s="54"/>
      <c r="F164" s="190"/>
      <c r="G164" s="207"/>
      <c r="H164" s="54"/>
      <c r="I164" s="54"/>
      <c r="J164" s="207"/>
      <c r="K164" s="54"/>
      <c r="L164" s="54"/>
    </row>
    <row r="165" spans="1:12" ht="28.5" customHeight="1" x14ac:dyDescent="0.25">
      <c r="A165" s="206"/>
      <c r="B165" s="189"/>
      <c r="C165" s="189"/>
      <c r="D165" s="54"/>
      <c r="E165" s="54"/>
      <c r="F165" s="190"/>
      <c r="G165" s="207"/>
      <c r="H165" s="54"/>
      <c r="I165" s="54"/>
      <c r="J165" s="207"/>
      <c r="K165" s="54"/>
      <c r="L165" s="54"/>
    </row>
    <row r="166" spans="1:12" ht="28.5" customHeight="1" x14ac:dyDescent="0.25">
      <c r="A166" s="206"/>
      <c r="B166" s="189"/>
      <c r="C166" s="189"/>
      <c r="D166" s="54"/>
      <c r="E166" s="54"/>
      <c r="F166" s="190"/>
      <c r="G166" s="207"/>
      <c r="H166" s="54"/>
      <c r="I166" s="54"/>
      <c r="J166" s="207"/>
      <c r="K166" s="54"/>
      <c r="L166" s="54"/>
    </row>
    <row r="167" spans="1:12" ht="28.5" customHeight="1" x14ac:dyDescent="0.25">
      <c r="A167" s="206"/>
      <c r="B167" s="189"/>
      <c r="C167" s="189"/>
      <c r="D167" s="54"/>
      <c r="E167" s="54"/>
      <c r="F167" s="190"/>
      <c r="G167" s="207"/>
      <c r="H167" s="54"/>
      <c r="I167" s="54"/>
      <c r="J167" s="207"/>
      <c r="K167" s="54"/>
      <c r="L167" s="54"/>
    </row>
    <row r="168" spans="1:12" ht="28.5" customHeight="1" x14ac:dyDescent="0.25">
      <c r="A168" s="206"/>
      <c r="B168" s="189"/>
      <c r="C168" s="189"/>
      <c r="D168" s="54"/>
      <c r="E168" s="54"/>
      <c r="F168" s="190"/>
      <c r="G168" s="207"/>
      <c r="H168" s="54"/>
      <c r="I168" s="54"/>
      <c r="J168" s="207"/>
      <c r="K168" s="54"/>
      <c r="L168" s="54"/>
    </row>
    <row r="169" spans="1:12" ht="28.5" customHeight="1" x14ac:dyDescent="0.25">
      <c r="A169" s="206"/>
      <c r="B169" s="189"/>
      <c r="C169" s="189"/>
      <c r="D169" s="54"/>
      <c r="E169" s="54"/>
      <c r="F169" s="190"/>
      <c r="G169" s="207"/>
      <c r="H169" s="54"/>
      <c r="I169" s="54"/>
      <c r="J169" s="207"/>
      <c r="K169" s="54"/>
      <c r="L169" s="54"/>
    </row>
    <row r="170" spans="1:12" ht="28.5" customHeight="1" x14ac:dyDescent="0.25">
      <c r="A170" s="206"/>
      <c r="B170" s="189"/>
      <c r="C170" s="189"/>
      <c r="D170" s="54"/>
      <c r="E170" s="54"/>
      <c r="F170" s="190"/>
      <c r="G170" s="207"/>
      <c r="H170" s="54"/>
      <c r="I170" s="54"/>
      <c r="J170" s="207"/>
      <c r="K170" s="54"/>
      <c r="L170" s="54"/>
    </row>
    <row r="171" spans="1:12" ht="28.5" customHeight="1" x14ac:dyDescent="0.25">
      <c r="A171" s="206"/>
      <c r="B171" s="189"/>
      <c r="C171" s="189"/>
      <c r="D171" s="54"/>
      <c r="E171" s="54"/>
      <c r="F171" s="190"/>
      <c r="G171" s="207"/>
      <c r="H171" s="54"/>
      <c r="I171" s="54"/>
      <c r="J171" s="207"/>
      <c r="K171" s="54"/>
      <c r="L171" s="54"/>
    </row>
    <row r="172" spans="1:12" ht="28.5" customHeight="1" x14ac:dyDescent="0.25">
      <c r="A172" s="206"/>
      <c r="B172" s="189"/>
      <c r="C172" s="189"/>
      <c r="D172" s="54"/>
      <c r="E172" s="54"/>
      <c r="F172" s="190"/>
      <c r="G172" s="207"/>
      <c r="H172" s="54"/>
      <c r="I172" s="54"/>
      <c r="J172" s="207"/>
      <c r="K172" s="54"/>
      <c r="L172" s="54"/>
    </row>
    <row r="173" spans="1:12" ht="28.5" customHeight="1" x14ac:dyDescent="0.25">
      <c r="A173" s="206"/>
      <c r="B173" s="189"/>
      <c r="C173" s="189"/>
      <c r="D173" s="54"/>
      <c r="E173" s="54"/>
      <c r="F173" s="190"/>
      <c r="G173" s="207"/>
      <c r="H173" s="54"/>
      <c r="I173" s="54"/>
      <c r="J173" s="207"/>
      <c r="K173" s="54"/>
      <c r="L173" s="54"/>
    </row>
    <row r="174" spans="1:12" ht="28.5" customHeight="1" x14ac:dyDescent="0.25">
      <c r="A174" s="206"/>
      <c r="B174" s="189"/>
      <c r="C174" s="189"/>
      <c r="D174" s="54"/>
      <c r="E174" s="54"/>
      <c r="F174" s="190"/>
      <c r="G174" s="207"/>
      <c r="H174" s="54"/>
      <c r="I174" s="54"/>
      <c r="J174" s="207"/>
      <c r="K174" s="54"/>
      <c r="L174" s="54"/>
    </row>
    <row r="175" spans="1:12" ht="28.5" customHeight="1" x14ac:dyDescent="0.25">
      <c r="A175" s="206"/>
      <c r="B175" s="189"/>
      <c r="C175" s="189"/>
      <c r="D175" s="54"/>
      <c r="E175" s="54"/>
      <c r="F175" s="190"/>
      <c r="G175" s="207"/>
      <c r="H175" s="54"/>
      <c r="I175" s="54"/>
      <c r="J175" s="207"/>
      <c r="K175" s="54"/>
      <c r="L175" s="54"/>
    </row>
    <row r="176" spans="1:12" ht="28.5" customHeight="1" x14ac:dyDescent="0.25">
      <c r="A176" s="206"/>
      <c r="B176" s="189"/>
      <c r="C176" s="189"/>
      <c r="D176" s="54"/>
      <c r="E176" s="54"/>
      <c r="F176" s="190"/>
      <c r="G176" s="207"/>
      <c r="H176" s="54"/>
      <c r="I176" s="54"/>
      <c r="J176" s="207"/>
      <c r="K176" s="54"/>
      <c r="L176" s="54"/>
    </row>
    <row r="177" spans="1:12" ht="28.5" customHeight="1" x14ac:dyDescent="0.25">
      <c r="A177" s="206"/>
      <c r="B177" s="189"/>
      <c r="C177" s="189"/>
      <c r="D177" s="54"/>
      <c r="E177" s="54"/>
      <c r="F177" s="190"/>
      <c r="G177" s="207"/>
      <c r="H177" s="54"/>
      <c r="I177" s="54"/>
      <c r="J177" s="207"/>
      <c r="K177" s="54"/>
      <c r="L177" s="54"/>
    </row>
    <row r="178" spans="1:12" ht="28.5" customHeight="1" x14ac:dyDescent="0.25">
      <c r="A178" s="206"/>
      <c r="B178" s="189"/>
      <c r="C178" s="189"/>
      <c r="D178" s="54"/>
      <c r="E178" s="54"/>
      <c r="F178" s="190"/>
      <c r="G178" s="207"/>
      <c r="H178" s="54"/>
      <c r="I178" s="54"/>
      <c r="J178" s="207"/>
      <c r="K178" s="54"/>
      <c r="L178" s="54"/>
    </row>
    <row r="179" spans="1:12" ht="28.5" customHeight="1" x14ac:dyDescent="0.25">
      <c r="A179" s="206"/>
      <c r="B179" s="189"/>
      <c r="C179" s="189"/>
      <c r="D179" s="54"/>
      <c r="E179" s="54"/>
      <c r="F179" s="190"/>
      <c r="G179" s="207"/>
      <c r="H179" s="54"/>
      <c r="I179" s="54"/>
      <c r="J179" s="207"/>
      <c r="K179" s="54"/>
      <c r="L179" s="54"/>
    </row>
    <row r="180" spans="1:12" ht="28.5" customHeight="1" x14ac:dyDescent="0.25">
      <c r="A180" s="206"/>
      <c r="B180" s="189"/>
      <c r="C180" s="189"/>
      <c r="D180" s="54"/>
      <c r="E180" s="54"/>
      <c r="F180" s="190"/>
      <c r="G180" s="207"/>
      <c r="H180" s="54"/>
      <c r="I180" s="54"/>
      <c r="J180" s="207"/>
      <c r="K180" s="54"/>
      <c r="L180" s="54"/>
    </row>
    <row r="181" spans="1:12" ht="28.5" customHeight="1" x14ac:dyDescent="0.25">
      <c r="A181" s="206"/>
      <c r="B181" s="189"/>
      <c r="C181" s="189"/>
      <c r="D181" s="54"/>
      <c r="E181" s="54"/>
      <c r="F181" s="190"/>
      <c r="G181" s="207"/>
      <c r="H181" s="54"/>
      <c r="I181" s="54"/>
      <c r="J181" s="207"/>
      <c r="K181" s="54"/>
      <c r="L181" s="54"/>
    </row>
    <row r="182" spans="1:12" ht="28.5" customHeight="1" x14ac:dyDescent="0.25">
      <c r="A182" s="206"/>
      <c r="B182" s="189"/>
      <c r="C182" s="189"/>
      <c r="D182" s="54"/>
      <c r="E182" s="54"/>
      <c r="F182" s="190"/>
      <c r="G182" s="207"/>
      <c r="H182" s="54"/>
      <c r="I182" s="54"/>
      <c r="J182" s="207"/>
      <c r="K182" s="54"/>
      <c r="L182" s="54"/>
    </row>
    <row r="183" spans="1:12" ht="28.5" customHeight="1" x14ac:dyDescent="0.25">
      <c r="A183" s="206"/>
      <c r="B183" s="189"/>
      <c r="C183" s="189"/>
      <c r="D183" s="54"/>
      <c r="E183" s="54"/>
      <c r="F183" s="190"/>
      <c r="G183" s="207"/>
      <c r="H183" s="54"/>
      <c r="I183" s="54"/>
      <c r="J183" s="207"/>
      <c r="K183" s="54"/>
      <c r="L183" s="54"/>
    </row>
    <row r="184" spans="1:12" ht="28.5" customHeight="1" x14ac:dyDescent="0.25">
      <c r="A184" s="206"/>
      <c r="B184" s="189"/>
      <c r="C184" s="189"/>
      <c r="D184" s="54"/>
      <c r="E184" s="54"/>
      <c r="F184" s="190"/>
      <c r="G184" s="207"/>
      <c r="H184" s="54"/>
      <c r="I184" s="54"/>
      <c r="J184" s="207"/>
      <c r="K184" s="54"/>
      <c r="L184" s="54"/>
    </row>
    <row r="185" spans="1:12" ht="28.5" customHeight="1" x14ac:dyDescent="0.25">
      <c r="A185" s="206"/>
      <c r="B185" s="189"/>
      <c r="C185" s="189"/>
      <c r="D185" s="54"/>
      <c r="E185" s="54"/>
      <c r="F185" s="190"/>
      <c r="G185" s="207"/>
      <c r="H185" s="54"/>
      <c r="I185" s="54"/>
      <c r="J185" s="207"/>
      <c r="K185" s="54"/>
      <c r="L185" s="54"/>
    </row>
    <row r="186" spans="1:12" ht="28.5" customHeight="1" x14ac:dyDescent="0.25">
      <c r="A186" s="206"/>
      <c r="B186" s="189"/>
      <c r="C186" s="189"/>
      <c r="D186" s="54"/>
      <c r="E186" s="54"/>
      <c r="F186" s="190"/>
      <c r="G186" s="207"/>
      <c r="H186" s="54"/>
      <c r="I186" s="54"/>
      <c r="J186" s="207"/>
      <c r="K186" s="54"/>
      <c r="L186" s="54"/>
    </row>
    <row r="187" spans="1:12" ht="28.5" customHeight="1" x14ac:dyDescent="0.25">
      <c r="A187" s="206"/>
      <c r="B187" s="189"/>
      <c r="C187" s="189"/>
      <c r="D187" s="54"/>
      <c r="E187" s="54"/>
      <c r="F187" s="190"/>
      <c r="G187" s="207"/>
      <c r="H187" s="54"/>
      <c r="I187" s="54"/>
      <c r="J187" s="207"/>
      <c r="K187" s="54"/>
      <c r="L187" s="54"/>
    </row>
    <row r="188" spans="1:12" ht="28.5" customHeight="1" x14ac:dyDescent="0.25">
      <c r="A188" s="206"/>
      <c r="B188" s="189"/>
      <c r="C188" s="189"/>
      <c r="D188" s="54"/>
      <c r="E188" s="54"/>
      <c r="F188" s="190"/>
      <c r="G188" s="207"/>
      <c r="H188" s="54"/>
      <c r="I188" s="54"/>
      <c r="J188" s="207"/>
      <c r="K188" s="54"/>
      <c r="L188" s="54"/>
    </row>
    <row r="189" spans="1:12" ht="28.5" customHeight="1" x14ac:dyDescent="0.25">
      <c r="A189" s="206"/>
      <c r="B189" s="189"/>
      <c r="C189" s="189"/>
      <c r="D189" s="54"/>
      <c r="E189" s="54"/>
      <c r="F189" s="190"/>
      <c r="G189" s="207"/>
      <c r="H189" s="54"/>
      <c r="I189" s="54"/>
      <c r="J189" s="207"/>
      <c r="K189" s="54"/>
      <c r="L189" s="54"/>
    </row>
    <row r="190" spans="1:12" ht="28.5" customHeight="1" x14ac:dyDescent="0.25">
      <c r="A190" s="206"/>
      <c r="B190" s="189"/>
      <c r="C190" s="189"/>
      <c r="D190" s="54"/>
      <c r="E190" s="54"/>
      <c r="F190" s="190"/>
      <c r="G190" s="207"/>
      <c r="H190" s="54"/>
      <c r="I190" s="54"/>
      <c r="J190" s="207"/>
      <c r="K190" s="54"/>
      <c r="L190" s="54"/>
    </row>
    <row r="191" spans="1:12" ht="28.5" customHeight="1" x14ac:dyDescent="0.25">
      <c r="A191" s="206"/>
      <c r="B191" s="189"/>
      <c r="C191" s="189"/>
      <c r="D191" s="54"/>
      <c r="E191" s="54"/>
      <c r="F191" s="190"/>
      <c r="G191" s="207"/>
      <c r="H191" s="54"/>
      <c r="I191" s="54"/>
      <c r="J191" s="207"/>
      <c r="K191" s="54"/>
      <c r="L191" s="54"/>
    </row>
    <row r="192" spans="1:12" ht="28.5" customHeight="1" x14ac:dyDescent="0.25">
      <c r="A192" s="206"/>
      <c r="B192" s="189"/>
      <c r="C192" s="189"/>
      <c r="D192" s="54"/>
      <c r="E192" s="54"/>
      <c r="F192" s="190"/>
      <c r="G192" s="207"/>
      <c r="H192" s="54"/>
      <c r="I192" s="54"/>
      <c r="J192" s="207"/>
      <c r="K192" s="54"/>
      <c r="L192" s="54"/>
    </row>
    <row r="193" spans="1:12" ht="28.5" customHeight="1" x14ac:dyDescent="0.25">
      <c r="A193" s="206"/>
      <c r="B193" s="189"/>
      <c r="C193" s="189"/>
      <c r="D193" s="54"/>
      <c r="E193" s="54"/>
      <c r="F193" s="190"/>
      <c r="G193" s="207"/>
      <c r="H193" s="54"/>
      <c r="I193" s="54"/>
      <c r="J193" s="207"/>
      <c r="K193" s="54"/>
      <c r="L193" s="54"/>
    </row>
    <row r="194" spans="1:12" ht="28.5" customHeight="1" x14ac:dyDescent="0.25">
      <c r="A194" s="206"/>
      <c r="B194" s="189"/>
      <c r="C194" s="189"/>
      <c r="D194" s="54"/>
      <c r="E194" s="54"/>
      <c r="F194" s="190"/>
      <c r="G194" s="207"/>
      <c r="H194" s="54"/>
      <c r="I194" s="54"/>
      <c r="J194" s="207"/>
      <c r="K194" s="54"/>
      <c r="L194" s="54"/>
    </row>
    <row r="195" spans="1:12" ht="28.5" customHeight="1" x14ac:dyDescent="0.25">
      <c r="A195" s="206"/>
      <c r="B195" s="189"/>
      <c r="C195" s="189"/>
      <c r="D195" s="54"/>
      <c r="E195" s="54"/>
      <c r="F195" s="190"/>
      <c r="G195" s="207"/>
      <c r="H195" s="54"/>
      <c r="I195" s="54"/>
      <c r="J195" s="207"/>
      <c r="K195" s="54"/>
      <c r="L195" s="54"/>
    </row>
    <row r="196" spans="1:12" ht="28.5" customHeight="1" x14ac:dyDescent="0.25">
      <c r="A196" s="206"/>
      <c r="B196" s="189"/>
      <c r="C196" s="189"/>
      <c r="D196" s="54"/>
      <c r="E196" s="54"/>
      <c r="F196" s="190"/>
      <c r="G196" s="207"/>
      <c r="H196" s="54"/>
      <c r="I196" s="54"/>
      <c r="J196" s="207"/>
      <c r="K196" s="54"/>
      <c r="L196" s="54"/>
    </row>
    <row r="197" spans="1:12" ht="28.5" customHeight="1" x14ac:dyDescent="0.25">
      <c r="A197" s="206"/>
      <c r="B197" s="189"/>
      <c r="C197" s="189"/>
      <c r="D197" s="54"/>
      <c r="E197" s="54"/>
      <c r="F197" s="190"/>
      <c r="G197" s="207"/>
      <c r="H197" s="54"/>
      <c r="I197" s="54"/>
      <c r="J197" s="207"/>
      <c r="K197" s="54"/>
      <c r="L197" s="54"/>
    </row>
    <row r="198" spans="1:12" ht="28.5" customHeight="1" x14ac:dyDescent="0.25">
      <c r="A198" s="206"/>
      <c r="B198" s="189"/>
      <c r="C198" s="189"/>
      <c r="D198" s="54"/>
      <c r="E198" s="54"/>
      <c r="F198" s="190"/>
      <c r="G198" s="207"/>
      <c r="H198" s="54"/>
      <c r="I198" s="54"/>
      <c r="J198" s="207"/>
      <c r="K198" s="54"/>
      <c r="L198" s="54"/>
    </row>
    <row r="199" spans="1:12" ht="28.5" customHeight="1" x14ac:dyDescent="0.25">
      <c r="A199" s="208"/>
      <c r="B199" s="189"/>
      <c r="C199" s="189"/>
      <c r="D199" s="54"/>
      <c r="E199" s="54"/>
      <c r="F199" s="190"/>
      <c r="G199" s="207"/>
      <c r="H199" s="54"/>
      <c r="I199" s="54"/>
      <c r="J199" s="207"/>
      <c r="K199" s="54"/>
      <c r="L199" s="54"/>
    </row>
    <row r="200" spans="1:12" ht="28.5" customHeight="1" x14ac:dyDescent="0.25">
      <c r="A200" s="206"/>
      <c r="B200" s="189"/>
      <c r="C200" s="189"/>
      <c r="D200" s="54"/>
      <c r="E200" s="54"/>
      <c r="F200" s="190"/>
      <c r="G200" s="207"/>
      <c r="H200" s="54"/>
      <c r="I200" s="54"/>
      <c r="J200" s="207"/>
      <c r="K200" s="54"/>
      <c r="L200" s="54"/>
    </row>
    <row r="201" spans="1:12" ht="28.5" customHeight="1" x14ac:dyDescent="0.25">
      <c r="A201" s="206"/>
      <c r="B201" s="189"/>
      <c r="C201" s="189"/>
      <c r="D201" s="54"/>
      <c r="E201" s="54"/>
      <c r="F201" s="190"/>
      <c r="G201" s="207"/>
      <c r="H201" s="54"/>
      <c r="I201" s="54"/>
      <c r="J201" s="207"/>
      <c r="K201" s="54"/>
      <c r="L201" s="54"/>
    </row>
    <row r="202" spans="1:12" ht="28.5" customHeight="1" x14ac:dyDescent="0.25">
      <c r="A202" s="206"/>
      <c r="B202" s="189"/>
      <c r="C202" s="189"/>
      <c r="D202" s="54"/>
      <c r="E202" s="54"/>
      <c r="F202" s="190"/>
      <c r="G202" s="207"/>
      <c r="H202" s="54"/>
      <c r="I202" s="54"/>
      <c r="J202" s="207"/>
      <c r="K202" s="54"/>
      <c r="L202" s="54"/>
    </row>
    <row r="203" spans="1:12" ht="28.5" customHeight="1" x14ac:dyDescent="0.25">
      <c r="A203" s="206"/>
      <c r="B203" s="189"/>
      <c r="C203" s="189"/>
      <c r="D203" s="54"/>
      <c r="E203" s="54"/>
      <c r="F203" s="190"/>
      <c r="G203" s="207"/>
      <c r="H203" s="54"/>
      <c r="I203" s="54"/>
      <c r="J203" s="207"/>
      <c r="K203" s="54"/>
      <c r="L203" s="54"/>
    </row>
    <row r="204" spans="1:12" ht="28.5" customHeight="1" x14ac:dyDescent="0.25">
      <c r="A204" s="206"/>
      <c r="B204" s="189"/>
      <c r="C204" s="189"/>
      <c r="D204" s="54"/>
      <c r="E204" s="54"/>
      <c r="F204" s="190"/>
      <c r="G204" s="207"/>
      <c r="H204" s="54"/>
      <c r="I204" s="54"/>
      <c r="J204" s="207"/>
      <c r="K204" s="54"/>
      <c r="L204" s="54"/>
    </row>
    <row r="205" spans="1:12" ht="28.5" customHeight="1" x14ac:dyDescent="0.25">
      <c r="A205" s="206"/>
      <c r="B205" s="189"/>
      <c r="C205" s="189"/>
      <c r="D205" s="54"/>
      <c r="E205" s="54"/>
      <c r="F205" s="190"/>
      <c r="G205" s="207"/>
      <c r="H205" s="54"/>
      <c r="I205" s="54"/>
      <c r="J205" s="207"/>
      <c r="K205" s="54"/>
      <c r="L205" s="54"/>
    </row>
    <row r="206" spans="1:12" ht="28.5" customHeight="1" x14ac:dyDescent="0.25">
      <c r="A206" s="206"/>
      <c r="B206" s="189"/>
      <c r="C206" s="189"/>
      <c r="D206" s="54"/>
      <c r="E206" s="54"/>
      <c r="F206" s="190"/>
      <c r="G206" s="207"/>
      <c r="H206" s="54"/>
      <c r="I206" s="54"/>
      <c r="J206" s="207"/>
      <c r="K206" s="54"/>
      <c r="L206" s="54"/>
    </row>
    <row r="207" spans="1:12" ht="28.5" customHeight="1" x14ac:dyDescent="0.25">
      <c r="A207" s="206"/>
      <c r="B207" s="189"/>
      <c r="C207" s="189"/>
      <c r="D207" s="54"/>
      <c r="E207" s="54"/>
      <c r="F207" s="190"/>
      <c r="G207" s="207"/>
      <c r="H207" s="54"/>
      <c r="I207" s="54"/>
      <c r="J207" s="207"/>
      <c r="K207" s="54"/>
      <c r="L207" s="54"/>
    </row>
    <row r="208" spans="1:12" ht="28.5" customHeight="1" x14ac:dyDescent="0.25">
      <c r="A208" s="208"/>
      <c r="B208" s="189"/>
      <c r="C208" s="189"/>
      <c r="D208" s="54"/>
      <c r="E208" s="54"/>
      <c r="F208" s="190"/>
      <c r="G208" s="207"/>
      <c r="H208" s="54"/>
      <c r="I208" s="54"/>
      <c r="J208" s="207"/>
      <c r="K208" s="54"/>
      <c r="L208" s="54"/>
    </row>
    <row r="209" spans="1:12" ht="28.5" customHeight="1" x14ac:dyDescent="0.25">
      <c r="A209" s="206"/>
      <c r="B209" s="189"/>
      <c r="C209" s="189"/>
      <c r="D209" s="54"/>
      <c r="E209" s="54"/>
      <c r="F209" s="190"/>
      <c r="G209" s="207"/>
      <c r="H209" s="54"/>
      <c r="I209" s="54"/>
      <c r="J209" s="207"/>
      <c r="K209" s="54"/>
      <c r="L209" s="54"/>
    </row>
    <row r="210" spans="1:12" ht="28.5" customHeight="1" x14ac:dyDescent="0.25">
      <c r="A210" s="206"/>
      <c r="B210" s="189"/>
      <c r="C210" s="189"/>
      <c r="D210" s="54"/>
      <c r="E210" s="54"/>
      <c r="F210" s="190"/>
      <c r="G210" s="207"/>
      <c r="H210" s="54"/>
      <c r="I210" s="54"/>
      <c r="J210" s="207"/>
      <c r="K210" s="54"/>
      <c r="L210" s="54"/>
    </row>
    <row r="211" spans="1:12" ht="28.5" customHeight="1" x14ac:dyDescent="0.25">
      <c r="A211" s="206"/>
      <c r="B211" s="189"/>
      <c r="C211" s="189"/>
      <c r="D211" s="54"/>
      <c r="E211" s="54"/>
      <c r="F211" s="190"/>
      <c r="G211" s="207"/>
      <c r="H211" s="54"/>
      <c r="I211" s="54"/>
      <c r="J211" s="207"/>
      <c r="K211" s="54"/>
      <c r="L211" s="54"/>
    </row>
    <row r="212" spans="1:12" ht="28.5" customHeight="1" x14ac:dyDescent="0.25">
      <c r="A212" s="206"/>
      <c r="B212" s="189"/>
      <c r="C212" s="189"/>
      <c r="D212" s="54"/>
      <c r="E212" s="54"/>
      <c r="F212" s="190"/>
      <c r="G212" s="207"/>
      <c r="H212" s="54"/>
      <c r="I212" s="54"/>
      <c r="J212" s="207"/>
      <c r="K212" s="54"/>
      <c r="L212" s="54"/>
    </row>
    <row r="213" spans="1:12" ht="28.5" customHeight="1" x14ac:dyDescent="0.25">
      <c r="A213" s="206"/>
      <c r="B213" s="189"/>
      <c r="C213" s="189"/>
      <c r="D213" s="54"/>
      <c r="E213" s="54"/>
      <c r="F213" s="190"/>
      <c r="G213" s="207"/>
      <c r="H213" s="54"/>
      <c r="I213" s="54"/>
      <c r="J213" s="207"/>
      <c r="K213" s="54"/>
      <c r="L213" s="54"/>
    </row>
    <row r="214" spans="1:12" ht="28.5" customHeight="1" x14ac:dyDescent="0.25">
      <c r="A214" s="206"/>
      <c r="B214" s="189"/>
      <c r="C214" s="189"/>
      <c r="D214" s="54"/>
      <c r="E214" s="54"/>
      <c r="F214" s="190"/>
      <c r="G214" s="207"/>
      <c r="H214" s="54"/>
      <c r="I214" s="54"/>
      <c r="J214" s="207"/>
      <c r="K214" s="54"/>
      <c r="L214" s="54"/>
    </row>
    <row r="215" spans="1:12" ht="28.5" customHeight="1" x14ac:dyDescent="0.25">
      <c r="A215" s="206"/>
      <c r="B215" s="189"/>
      <c r="C215" s="189"/>
      <c r="D215" s="54"/>
      <c r="E215" s="54"/>
      <c r="F215" s="190"/>
      <c r="G215" s="207"/>
      <c r="H215" s="54"/>
      <c r="I215" s="54"/>
      <c r="J215" s="207"/>
      <c r="K215" s="54"/>
      <c r="L215" s="54"/>
    </row>
    <row r="216" spans="1:12" ht="28.5" customHeight="1" x14ac:dyDescent="0.25">
      <c r="A216" s="206"/>
      <c r="B216" s="189"/>
      <c r="C216" s="189"/>
      <c r="D216" s="54"/>
      <c r="E216" s="54"/>
      <c r="F216" s="190"/>
      <c r="G216" s="207"/>
      <c r="H216" s="54"/>
      <c r="I216" s="54"/>
      <c r="J216" s="207"/>
      <c r="K216" s="54"/>
      <c r="L216" s="54"/>
    </row>
    <row r="217" spans="1:12" ht="28.5" customHeight="1" x14ac:dyDescent="0.25">
      <c r="A217" s="206"/>
      <c r="B217" s="189"/>
      <c r="C217" s="189"/>
      <c r="D217" s="54"/>
      <c r="E217" s="54"/>
      <c r="F217" s="190"/>
      <c r="G217" s="207"/>
      <c r="H217" s="54"/>
      <c r="I217" s="54"/>
      <c r="J217" s="207"/>
      <c r="K217" s="54"/>
      <c r="L217" s="54"/>
    </row>
    <row r="218" spans="1:12" ht="28.5" customHeight="1" x14ac:dyDescent="0.25">
      <c r="A218" s="206"/>
      <c r="B218" s="189"/>
      <c r="C218" s="189"/>
      <c r="D218" s="54"/>
      <c r="E218" s="54"/>
      <c r="F218" s="190"/>
      <c r="G218" s="207"/>
      <c r="H218" s="54"/>
      <c r="I218" s="54"/>
      <c r="J218" s="207"/>
      <c r="K218" s="54"/>
      <c r="L218" s="54"/>
    </row>
    <row r="219" spans="1:12" ht="28.5" customHeight="1" x14ac:dyDescent="0.25">
      <c r="A219" s="206"/>
      <c r="B219" s="189"/>
      <c r="C219" s="189"/>
      <c r="D219" s="54"/>
      <c r="E219" s="54"/>
      <c r="F219" s="190"/>
      <c r="G219" s="207"/>
      <c r="H219" s="54"/>
      <c r="I219" s="54"/>
      <c r="J219" s="207"/>
      <c r="K219" s="54"/>
      <c r="L219" s="54"/>
    </row>
    <row r="220" spans="1:12" ht="28.5" customHeight="1" x14ac:dyDescent="0.25">
      <c r="A220" s="206"/>
      <c r="B220" s="189"/>
      <c r="C220" s="189"/>
      <c r="D220" s="54"/>
      <c r="E220" s="54"/>
      <c r="F220" s="190"/>
      <c r="G220" s="207"/>
      <c r="H220" s="54"/>
      <c r="I220" s="54"/>
      <c r="J220" s="207"/>
      <c r="K220" s="54"/>
      <c r="L220" s="54"/>
    </row>
    <row r="221" spans="1:12" ht="28.5" customHeight="1" x14ac:dyDescent="0.25">
      <c r="A221" s="206"/>
      <c r="B221" s="189"/>
      <c r="C221" s="189"/>
      <c r="D221" s="54"/>
      <c r="E221" s="54"/>
      <c r="F221" s="190"/>
      <c r="G221" s="207"/>
      <c r="H221" s="54"/>
      <c r="I221" s="54"/>
      <c r="J221" s="207"/>
      <c r="K221" s="54"/>
      <c r="L221" s="54"/>
    </row>
    <row r="222" spans="1:12" ht="28.5" customHeight="1" x14ac:dyDescent="0.25">
      <c r="A222" s="206"/>
      <c r="B222" s="189"/>
      <c r="C222" s="189"/>
      <c r="D222" s="54"/>
      <c r="E222" s="54"/>
      <c r="F222" s="190"/>
      <c r="G222" s="207"/>
      <c r="H222" s="54"/>
      <c r="I222" s="54"/>
      <c r="J222" s="207"/>
      <c r="K222" s="54"/>
      <c r="L222" s="54"/>
    </row>
    <row r="223" spans="1:12" ht="28.5" customHeight="1" x14ac:dyDescent="0.25">
      <c r="A223" s="206"/>
      <c r="B223" s="189"/>
      <c r="C223" s="189"/>
      <c r="D223" s="54"/>
      <c r="E223" s="54"/>
      <c r="F223" s="190"/>
      <c r="G223" s="207"/>
      <c r="H223" s="54"/>
      <c r="I223" s="54"/>
      <c r="J223" s="207"/>
      <c r="K223" s="54"/>
      <c r="L223" s="54"/>
    </row>
    <row r="224" spans="1:12" ht="28.5" customHeight="1" x14ac:dyDescent="0.25">
      <c r="A224" s="206"/>
      <c r="B224" s="189"/>
      <c r="C224" s="189"/>
      <c r="D224" s="54"/>
      <c r="E224" s="54"/>
      <c r="F224" s="190"/>
      <c r="G224" s="207"/>
      <c r="H224" s="54"/>
      <c r="I224" s="54"/>
      <c r="J224" s="207"/>
      <c r="K224" s="54"/>
      <c r="L224" s="54"/>
    </row>
    <row r="225" spans="1:12" ht="28.5" customHeight="1" x14ac:dyDescent="0.25">
      <c r="A225" s="206"/>
      <c r="B225" s="189"/>
      <c r="C225" s="189"/>
      <c r="D225" s="54"/>
      <c r="E225" s="54"/>
      <c r="F225" s="190"/>
      <c r="G225" s="207"/>
      <c r="H225" s="54"/>
      <c r="I225" s="54"/>
      <c r="J225" s="207"/>
      <c r="K225" s="54"/>
      <c r="L225" s="54"/>
    </row>
    <row r="226" spans="1:12" ht="28.5" customHeight="1" x14ac:dyDescent="0.25">
      <c r="A226" s="206"/>
      <c r="B226" s="189"/>
      <c r="C226" s="189"/>
      <c r="D226" s="54"/>
      <c r="E226" s="54"/>
      <c r="F226" s="190"/>
      <c r="G226" s="207"/>
      <c r="H226" s="54"/>
      <c r="I226" s="54"/>
      <c r="J226" s="207"/>
      <c r="K226" s="54"/>
      <c r="L226" s="54"/>
    </row>
    <row r="227" spans="1:12" ht="28.5" customHeight="1" x14ac:dyDescent="0.25">
      <c r="A227" s="206"/>
      <c r="B227" s="189"/>
      <c r="C227" s="189"/>
      <c r="D227" s="54"/>
      <c r="E227" s="54"/>
      <c r="F227" s="190"/>
      <c r="G227" s="207"/>
      <c r="H227" s="54"/>
      <c r="I227" s="54"/>
      <c r="J227" s="207"/>
      <c r="K227" s="54"/>
      <c r="L227" s="54"/>
    </row>
    <row r="228" spans="1:12" ht="28.5" customHeight="1" x14ac:dyDescent="0.25">
      <c r="A228" s="206"/>
      <c r="B228" s="189"/>
      <c r="C228" s="189"/>
      <c r="D228" s="54"/>
      <c r="E228" s="54"/>
      <c r="F228" s="190"/>
      <c r="G228" s="207"/>
      <c r="H228" s="54"/>
      <c r="I228" s="54"/>
      <c r="J228" s="207"/>
      <c r="K228" s="54"/>
      <c r="L228" s="54"/>
    </row>
    <row r="229" spans="1:12" ht="28.5" customHeight="1" x14ac:dyDescent="0.25">
      <c r="A229" s="206"/>
      <c r="B229" s="189"/>
      <c r="C229" s="189"/>
      <c r="D229" s="54"/>
      <c r="E229" s="54"/>
      <c r="F229" s="190"/>
      <c r="G229" s="207"/>
      <c r="H229" s="54"/>
      <c r="I229" s="54"/>
      <c r="J229" s="207"/>
      <c r="K229" s="54"/>
      <c r="L229" s="54"/>
    </row>
    <row r="230" spans="1:12" ht="28.5" customHeight="1" x14ac:dyDescent="0.25">
      <c r="A230" s="206"/>
      <c r="B230" s="189"/>
      <c r="C230" s="189"/>
      <c r="D230" s="54"/>
      <c r="E230" s="54"/>
      <c r="F230" s="190"/>
      <c r="G230" s="207"/>
      <c r="H230" s="54"/>
      <c r="I230" s="54"/>
      <c r="J230" s="207"/>
      <c r="K230" s="54"/>
      <c r="L230" s="54"/>
    </row>
    <row r="231" spans="1:12" ht="28.5" customHeight="1" x14ac:dyDescent="0.25">
      <c r="A231" s="206"/>
      <c r="B231" s="189"/>
      <c r="C231" s="189"/>
      <c r="D231" s="54"/>
      <c r="E231" s="54"/>
      <c r="F231" s="190"/>
      <c r="G231" s="207"/>
      <c r="H231" s="54"/>
      <c r="I231" s="54"/>
      <c r="J231" s="207"/>
      <c r="K231" s="54"/>
      <c r="L231" s="54"/>
    </row>
    <row r="232" spans="1:12" ht="28.5" customHeight="1" x14ac:dyDescent="0.25">
      <c r="A232" s="206"/>
      <c r="B232" s="189"/>
      <c r="C232" s="189"/>
      <c r="D232" s="54"/>
      <c r="E232" s="54"/>
      <c r="F232" s="190"/>
      <c r="G232" s="207"/>
      <c r="H232" s="54"/>
      <c r="I232" s="54"/>
      <c r="J232" s="207"/>
      <c r="K232" s="54"/>
      <c r="L232" s="54"/>
    </row>
    <row r="233" spans="1:12" ht="28.5" customHeight="1" x14ac:dyDescent="0.25">
      <c r="A233" s="206"/>
      <c r="B233" s="189"/>
      <c r="C233" s="189"/>
      <c r="D233" s="54"/>
      <c r="E233" s="54"/>
      <c r="F233" s="190"/>
      <c r="G233" s="207"/>
      <c r="H233" s="54"/>
      <c r="I233" s="54"/>
      <c r="J233" s="207"/>
      <c r="K233" s="54"/>
      <c r="L233" s="54"/>
    </row>
    <row r="234" spans="1:12" ht="28.5" customHeight="1" x14ac:dyDescent="0.25">
      <c r="A234" s="206"/>
      <c r="B234" s="189"/>
      <c r="C234" s="189"/>
      <c r="D234" s="54"/>
      <c r="E234" s="54"/>
      <c r="F234" s="190"/>
      <c r="G234" s="207"/>
      <c r="H234" s="54"/>
      <c r="I234" s="54"/>
      <c r="J234" s="207"/>
      <c r="K234" s="54"/>
      <c r="L234" s="54"/>
    </row>
    <row r="235" spans="1:12" ht="28.5" customHeight="1" x14ac:dyDescent="0.25">
      <c r="A235" s="206"/>
      <c r="B235" s="189"/>
      <c r="C235" s="189"/>
      <c r="D235" s="54"/>
      <c r="E235" s="54"/>
      <c r="F235" s="190"/>
      <c r="G235" s="207"/>
      <c r="H235" s="54"/>
      <c r="I235" s="54"/>
      <c r="J235" s="207"/>
      <c r="K235" s="54"/>
      <c r="L235" s="54"/>
    </row>
    <row r="236" spans="1:12" ht="28.5" customHeight="1" x14ac:dyDescent="0.25">
      <c r="A236" s="206"/>
      <c r="B236" s="189"/>
      <c r="C236" s="189"/>
      <c r="D236" s="54"/>
      <c r="E236" s="54"/>
      <c r="F236" s="190"/>
      <c r="G236" s="207"/>
      <c r="H236" s="54"/>
      <c r="I236" s="54"/>
      <c r="J236" s="207"/>
      <c r="K236" s="54"/>
      <c r="L236" s="54"/>
    </row>
    <row r="237" spans="1:12" ht="28.5" customHeight="1" x14ac:dyDescent="0.25">
      <c r="A237" s="206"/>
      <c r="B237" s="189"/>
      <c r="C237" s="189"/>
      <c r="D237" s="54"/>
      <c r="E237" s="54"/>
      <c r="F237" s="190"/>
      <c r="G237" s="207"/>
      <c r="H237" s="54"/>
      <c r="I237" s="54"/>
      <c r="J237" s="207"/>
      <c r="K237" s="54"/>
      <c r="L237" s="54"/>
    </row>
    <row r="238" spans="1:12" ht="28.5" customHeight="1" x14ac:dyDescent="0.25">
      <c r="A238" s="206"/>
      <c r="B238" s="189"/>
      <c r="C238" s="189"/>
      <c r="D238" s="54"/>
      <c r="E238" s="54"/>
      <c r="F238" s="190"/>
      <c r="G238" s="207"/>
      <c r="H238" s="54"/>
      <c r="I238" s="54"/>
      <c r="J238" s="207"/>
      <c r="K238" s="54"/>
      <c r="L238" s="54"/>
    </row>
    <row r="239" spans="1:12" ht="28.5" customHeight="1" x14ac:dyDescent="0.25">
      <c r="A239" s="206"/>
      <c r="B239" s="189"/>
      <c r="C239" s="189"/>
      <c r="D239" s="54"/>
      <c r="E239" s="54"/>
      <c r="F239" s="190"/>
      <c r="G239" s="207"/>
      <c r="H239" s="54"/>
      <c r="I239" s="54"/>
      <c r="J239" s="207"/>
      <c r="K239" s="54"/>
      <c r="L239" s="54"/>
    </row>
    <row r="240" spans="1:12" ht="28.5" customHeight="1" x14ac:dyDescent="0.25">
      <c r="A240" s="206"/>
      <c r="B240" s="189"/>
      <c r="C240" s="189"/>
      <c r="D240" s="54"/>
      <c r="E240" s="54"/>
      <c r="F240" s="190"/>
      <c r="G240" s="207"/>
      <c r="H240" s="54"/>
      <c r="I240" s="54"/>
      <c r="J240" s="207"/>
      <c r="K240" s="54"/>
      <c r="L240" s="54"/>
    </row>
    <row r="241" spans="1:12" ht="28.5" customHeight="1" x14ac:dyDescent="0.25">
      <c r="A241" s="206"/>
      <c r="B241" s="189"/>
      <c r="C241" s="189"/>
      <c r="D241" s="54"/>
      <c r="E241" s="54"/>
      <c r="F241" s="190"/>
      <c r="G241" s="207"/>
      <c r="H241" s="54"/>
      <c r="I241" s="54"/>
      <c r="J241" s="207"/>
      <c r="K241" s="54"/>
      <c r="L241" s="54"/>
    </row>
    <row r="242" spans="1:12" ht="28.5" customHeight="1" x14ac:dyDescent="0.25">
      <c r="A242" s="206"/>
      <c r="B242" s="189"/>
      <c r="C242" s="189"/>
      <c r="D242" s="54"/>
      <c r="E242" s="54"/>
      <c r="F242" s="190"/>
      <c r="G242" s="207"/>
      <c r="H242" s="54"/>
      <c r="I242" s="54"/>
      <c r="J242" s="207"/>
      <c r="K242" s="54"/>
      <c r="L242" s="54"/>
    </row>
    <row r="243" spans="1:12" ht="28.5" customHeight="1" x14ac:dyDescent="0.25">
      <c r="A243" s="206"/>
      <c r="B243" s="189"/>
      <c r="C243" s="189"/>
      <c r="D243" s="54"/>
      <c r="E243" s="54"/>
      <c r="F243" s="190"/>
      <c r="G243" s="207"/>
      <c r="H243" s="54"/>
      <c r="I243" s="54"/>
      <c r="J243" s="207"/>
      <c r="K243" s="54"/>
      <c r="L243" s="54"/>
    </row>
    <row r="244" spans="1:12" ht="28.5" customHeight="1" x14ac:dyDescent="0.25">
      <c r="A244" s="206"/>
      <c r="B244" s="189"/>
      <c r="C244" s="189"/>
      <c r="D244" s="54"/>
      <c r="E244" s="54"/>
      <c r="F244" s="190"/>
      <c r="G244" s="207"/>
      <c r="H244" s="54"/>
      <c r="I244" s="54"/>
      <c r="J244" s="207"/>
      <c r="K244" s="54"/>
      <c r="L244" s="54"/>
    </row>
    <row r="245" spans="1:12" ht="28.5" customHeight="1" x14ac:dyDescent="0.25">
      <c r="A245" s="206"/>
      <c r="B245" s="189"/>
      <c r="C245" s="189"/>
      <c r="D245" s="54"/>
      <c r="E245" s="54"/>
      <c r="F245" s="190"/>
      <c r="G245" s="207"/>
      <c r="H245" s="54"/>
      <c r="I245" s="54"/>
      <c r="J245" s="207"/>
      <c r="K245" s="54"/>
      <c r="L245" s="54"/>
    </row>
    <row r="246" spans="1:12" ht="28.5" customHeight="1" x14ac:dyDescent="0.25">
      <c r="A246" s="206"/>
      <c r="B246" s="189"/>
      <c r="C246" s="189"/>
      <c r="D246" s="54"/>
      <c r="E246" s="54"/>
      <c r="F246" s="190"/>
      <c r="G246" s="207"/>
      <c r="H246" s="54"/>
      <c r="I246" s="54"/>
      <c r="J246" s="207"/>
      <c r="K246" s="54"/>
      <c r="L246" s="54"/>
    </row>
    <row r="247" spans="1:12" ht="28.5" customHeight="1" x14ac:dyDescent="0.25">
      <c r="A247" s="206"/>
      <c r="B247" s="189"/>
      <c r="C247" s="189"/>
      <c r="D247" s="54"/>
      <c r="E247" s="54"/>
      <c r="F247" s="190"/>
      <c r="G247" s="207"/>
      <c r="H247" s="54"/>
      <c r="I247" s="54"/>
      <c r="J247" s="207"/>
      <c r="K247" s="54"/>
      <c r="L247" s="54"/>
    </row>
    <row r="248" spans="1:12" ht="28.5" customHeight="1" x14ac:dyDescent="0.25">
      <c r="A248" s="206"/>
      <c r="B248" s="189"/>
      <c r="C248" s="189"/>
      <c r="D248" s="54"/>
      <c r="E248" s="54"/>
      <c r="F248" s="190"/>
      <c r="G248" s="207"/>
      <c r="H248" s="54"/>
      <c r="I248" s="54"/>
      <c r="J248" s="207"/>
      <c r="K248" s="54"/>
      <c r="L248" s="54"/>
    </row>
    <row r="249" spans="1:12" ht="28.5" customHeight="1" x14ac:dyDescent="0.25">
      <c r="A249" s="208"/>
      <c r="B249" s="189"/>
      <c r="C249" s="189"/>
      <c r="D249" s="54"/>
      <c r="E249" s="54"/>
      <c r="F249" s="190"/>
      <c r="G249" s="207"/>
      <c r="H249" s="54"/>
      <c r="I249" s="54"/>
      <c r="J249" s="207"/>
      <c r="K249" s="54"/>
      <c r="L249" s="54"/>
    </row>
    <row r="250" spans="1:12" ht="28.5" customHeight="1" x14ac:dyDescent="0.25">
      <c r="A250" s="206"/>
      <c r="B250" s="189"/>
      <c r="C250" s="189"/>
      <c r="D250" s="54"/>
      <c r="E250" s="54"/>
      <c r="F250" s="190"/>
      <c r="G250" s="207"/>
      <c r="H250" s="54"/>
      <c r="I250" s="54"/>
      <c r="J250" s="207"/>
      <c r="K250" s="54"/>
      <c r="L250" s="54"/>
    </row>
    <row r="251" spans="1:12" ht="28.5" customHeight="1" x14ac:dyDescent="0.25">
      <c r="A251" s="206"/>
      <c r="B251" s="189"/>
      <c r="C251" s="189"/>
      <c r="D251" s="54"/>
      <c r="E251" s="54"/>
      <c r="F251" s="190"/>
      <c r="G251" s="207"/>
      <c r="H251" s="54"/>
      <c r="I251" s="54"/>
      <c r="J251" s="207"/>
      <c r="K251" s="54"/>
      <c r="L251" s="54"/>
    </row>
    <row r="252" spans="1:12" ht="28.5" customHeight="1" x14ac:dyDescent="0.25">
      <c r="A252" s="206"/>
      <c r="B252" s="189"/>
      <c r="C252" s="189"/>
      <c r="D252" s="54"/>
      <c r="E252" s="54"/>
      <c r="F252" s="190"/>
      <c r="G252" s="207"/>
      <c r="H252" s="54"/>
      <c r="I252" s="54"/>
      <c r="J252" s="207"/>
      <c r="K252" s="54"/>
      <c r="L252" s="54"/>
    </row>
    <row r="253" spans="1:12" ht="28.5" customHeight="1" x14ac:dyDescent="0.25">
      <c r="A253" s="206"/>
      <c r="B253" s="189"/>
      <c r="C253" s="189"/>
      <c r="D253" s="54"/>
      <c r="E253" s="54"/>
      <c r="F253" s="190"/>
      <c r="G253" s="207"/>
      <c r="H253" s="54"/>
      <c r="I253" s="54"/>
      <c r="J253" s="207"/>
      <c r="K253" s="54"/>
      <c r="L253" s="54"/>
    </row>
    <row r="254" spans="1:12" ht="28.5" customHeight="1" x14ac:dyDescent="0.25">
      <c r="A254" s="206"/>
      <c r="B254" s="189"/>
      <c r="C254" s="189"/>
      <c r="D254" s="54"/>
      <c r="E254" s="54"/>
      <c r="F254" s="190"/>
      <c r="G254" s="207"/>
      <c r="H254" s="54"/>
      <c r="I254" s="54"/>
      <c r="J254" s="207"/>
      <c r="K254" s="54"/>
      <c r="L254" s="54"/>
    </row>
    <row r="255" spans="1:12" ht="28.5" customHeight="1" x14ac:dyDescent="0.25">
      <c r="A255" s="206"/>
      <c r="B255" s="189"/>
      <c r="C255" s="189"/>
      <c r="D255" s="54"/>
      <c r="E255" s="54"/>
      <c r="F255" s="190"/>
      <c r="G255" s="207"/>
      <c r="H255" s="54"/>
      <c r="I255" s="54"/>
      <c r="J255" s="207"/>
      <c r="K255" s="54"/>
      <c r="L255" s="54"/>
    </row>
    <row r="256" spans="1:12" ht="28.5" customHeight="1" x14ac:dyDescent="0.25">
      <c r="A256" s="206"/>
      <c r="B256" s="189"/>
      <c r="C256" s="189"/>
      <c r="D256" s="54"/>
      <c r="E256" s="54"/>
      <c r="F256" s="190"/>
      <c r="G256" s="207"/>
      <c r="H256" s="54"/>
      <c r="I256" s="54"/>
      <c r="J256" s="207"/>
      <c r="K256" s="54"/>
      <c r="L256" s="54"/>
    </row>
    <row r="257" spans="1:12" ht="28.5" customHeight="1" x14ac:dyDescent="0.25">
      <c r="A257" s="206"/>
      <c r="B257" s="189"/>
      <c r="C257" s="189"/>
      <c r="D257" s="54"/>
      <c r="E257" s="54"/>
      <c r="F257" s="190"/>
      <c r="G257" s="207"/>
      <c r="H257" s="54"/>
      <c r="I257" s="54"/>
      <c r="J257" s="207"/>
      <c r="K257" s="54"/>
      <c r="L257" s="54"/>
    </row>
    <row r="258" spans="1:12" ht="28.5" customHeight="1" x14ac:dyDescent="0.25">
      <c r="A258" s="206"/>
      <c r="B258" s="189"/>
      <c r="C258" s="189"/>
      <c r="D258" s="54"/>
      <c r="E258" s="54"/>
      <c r="F258" s="190"/>
      <c r="G258" s="207"/>
      <c r="H258" s="54"/>
      <c r="I258" s="54"/>
      <c r="J258" s="207"/>
      <c r="K258" s="54"/>
      <c r="L258" s="54"/>
    </row>
    <row r="259" spans="1:12" ht="28.5" customHeight="1" x14ac:dyDescent="0.25">
      <c r="A259" s="206"/>
      <c r="B259" s="189"/>
      <c r="C259" s="189"/>
      <c r="D259" s="54"/>
      <c r="E259" s="54"/>
      <c r="F259" s="190"/>
      <c r="G259" s="207"/>
      <c r="H259" s="54"/>
      <c r="I259" s="54"/>
      <c r="J259" s="207"/>
      <c r="K259" s="54"/>
      <c r="L259" s="54"/>
    </row>
    <row r="260" spans="1:12" ht="28.5" customHeight="1" x14ac:dyDescent="0.25">
      <c r="A260" s="206"/>
      <c r="B260" s="189"/>
      <c r="C260" s="189"/>
      <c r="D260" s="54"/>
      <c r="E260" s="54"/>
      <c r="F260" s="190"/>
      <c r="G260" s="207"/>
      <c r="H260" s="54"/>
      <c r="I260" s="54"/>
      <c r="J260" s="207"/>
      <c r="K260" s="54"/>
      <c r="L260" s="54"/>
    </row>
    <row r="261" spans="1:12" ht="28.5" customHeight="1" x14ac:dyDescent="0.25">
      <c r="A261" s="206"/>
      <c r="B261" s="189"/>
      <c r="C261" s="189"/>
      <c r="D261" s="54"/>
      <c r="E261" s="54"/>
      <c r="F261" s="190"/>
      <c r="G261" s="207"/>
      <c r="H261" s="54"/>
      <c r="I261" s="54"/>
      <c r="J261" s="207"/>
      <c r="K261" s="54"/>
      <c r="L261" s="54"/>
    </row>
    <row r="262" spans="1:12" ht="28.5" customHeight="1" x14ac:dyDescent="0.25">
      <c r="A262" s="206"/>
      <c r="B262" s="189"/>
      <c r="C262" s="189"/>
      <c r="D262" s="54"/>
      <c r="E262" s="54"/>
      <c r="F262" s="190"/>
      <c r="G262" s="207"/>
      <c r="H262" s="54"/>
      <c r="I262" s="54"/>
      <c r="J262" s="207"/>
      <c r="K262" s="54"/>
      <c r="L262" s="54"/>
    </row>
    <row r="263" spans="1:12" ht="28.5" customHeight="1" x14ac:dyDescent="0.25">
      <c r="A263" s="206"/>
      <c r="B263" s="189"/>
      <c r="C263" s="189"/>
      <c r="D263" s="54"/>
      <c r="E263" s="54"/>
      <c r="F263" s="190"/>
      <c r="G263" s="207"/>
      <c r="H263" s="54"/>
      <c r="I263" s="54"/>
      <c r="J263" s="207"/>
      <c r="K263" s="54"/>
      <c r="L263" s="54"/>
    </row>
    <row r="264" spans="1:12" ht="28.5" customHeight="1" x14ac:dyDescent="0.25">
      <c r="A264" s="206"/>
      <c r="B264" s="189"/>
      <c r="C264" s="189"/>
      <c r="D264" s="54"/>
      <c r="E264" s="54"/>
      <c r="F264" s="190"/>
      <c r="G264" s="207"/>
      <c r="H264" s="54"/>
      <c r="I264" s="54"/>
      <c r="J264" s="207"/>
      <c r="K264" s="54"/>
      <c r="L264" s="54"/>
    </row>
    <row r="265" spans="1:12" ht="28.5" customHeight="1" x14ac:dyDescent="0.25">
      <c r="A265" s="206"/>
      <c r="B265" s="189"/>
      <c r="C265" s="189"/>
      <c r="D265" s="54"/>
      <c r="E265" s="54"/>
      <c r="F265" s="190"/>
      <c r="G265" s="207"/>
      <c r="H265" s="54"/>
      <c r="I265" s="54"/>
      <c r="J265" s="207"/>
      <c r="K265" s="54"/>
      <c r="L265" s="54"/>
    </row>
    <row r="266" spans="1:12" ht="28.5" customHeight="1" x14ac:dyDescent="0.25">
      <c r="A266" s="206"/>
      <c r="B266" s="189"/>
      <c r="C266" s="189"/>
      <c r="D266" s="54"/>
      <c r="E266" s="54"/>
      <c r="F266" s="190"/>
      <c r="G266" s="207"/>
      <c r="H266" s="54"/>
      <c r="I266" s="54"/>
      <c r="J266" s="207"/>
      <c r="K266" s="54"/>
      <c r="L266" s="54"/>
    </row>
    <row r="267" spans="1:12" ht="28.5" customHeight="1" x14ac:dyDescent="0.25">
      <c r="A267" s="206"/>
      <c r="B267" s="189"/>
      <c r="C267" s="189"/>
      <c r="D267" s="54"/>
      <c r="E267" s="54"/>
      <c r="F267" s="190"/>
      <c r="G267" s="207"/>
      <c r="H267" s="54"/>
      <c r="I267" s="54"/>
      <c r="J267" s="207"/>
      <c r="K267" s="54"/>
      <c r="L267" s="54"/>
    </row>
    <row r="268" spans="1:12" ht="28.5" customHeight="1" x14ac:dyDescent="0.25">
      <c r="A268" s="206"/>
      <c r="B268" s="189"/>
      <c r="C268" s="189"/>
      <c r="D268" s="54"/>
      <c r="E268" s="54"/>
      <c r="F268" s="190"/>
      <c r="G268" s="207"/>
      <c r="H268" s="54"/>
      <c r="I268" s="54"/>
      <c r="J268" s="207"/>
      <c r="K268" s="54"/>
      <c r="L268" s="54"/>
    </row>
    <row r="269" spans="1:12" ht="28.5" customHeight="1" x14ac:dyDescent="0.25">
      <c r="A269" s="206"/>
      <c r="B269" s="189"/>
      <c r="C269" s="189"/>
      <c r="D269" s="54"/>
      <c r="E269" s="54"/>
      <c r="F269" s="190"/>
      <c r="G269" s="207"/>
      <c r="H269" s="54"/>
      <c r="I269" s="54"/>
      <c r="J269" s="207"/>
      <c r="K269" s="54"/>
      <c r="L269" s="54"/>
    </row>
    <row r="270" spans="1:12" ht="28.5" customHeight="1" x14ac:dyDescent="0.25">
      <c r="A270" s="206"/>
      <c r="B270" s="189"/>
      <c r="C270" s="189"/>
      <c r="D270" s="54"/>
      <c r="E270" s="54"/>
      <c r="F270" s="190"/>
      <c r="G270" s="207"/>
      <c r="H270" s="54"/>
      <c r="I270" s="54"/>
      <c r="J270" s="207"/>
      <c r="K270" s="54"/>
      <c r="L270" s="54"/>
    </row>
    <row r="271" spans="1:12" ht="28.5" customHeight="1" x14ac:dyDescent="0.25">
      <c r="A271" s="206"/>
      <c r="B271" s="189"/>
      <c r="C271" s="189"/>
      <c r="D271" s="54"/>
      <c r="E271" s="54"/>
      <c r="F271" s="190"/>
      <c r="G271" s="207"/>
      <c r="H271" s="54"/>
      <c r="I271" s="54"/>
      <c r="J271" s="207"/>
      <c r="K271" s="54"/>
      <c r="L271" s="54"/>
    </row>
    <row r="272" spans="1:12" ht="28.5" customHeight="1" x14ac:dyDescent="0.25">
      <c r="A272" s="206"/>
      <c r="B272" s="189"/>
      <c r="C272" s="189"/>
      <c r="D272" s="54"/>
      <c r="E272" s="54"/>
      <c r="F272" s="190"/>
      <c r="G272" s="207"/>
      <c r="H272" s="54"/>
      <c r="I272" s="54"/>
      <c r="J272" s="207"/>
      <c r="K272" s="54"/>
      <c r="L272" s="54"/>
    </row>
    <row r="273" spans="1:12" ht="28.5" customHeight="1" x14ac:dyDescent="0.25">
      <c r="A273" s="206"/>
      <c r="B273" s="189"/>
      <c r="C273" s="189"/>
      <c r="D273" s="54"/>
      <c r="E273" s="54"/>
      <c r="F273" s="190"/>
      <c r="G273" s="207"/>
      <c r="H273" s="54"/>
      <c r="I273" s="54"/>
      <c r="J273" s="207"/>
      <c r="K273" s="54"/>
      <c r="L273" s="54"/>
    </row>
    <row r="274" spans="1:12" ht="28.5" customHeight="1" x14ac:dyDescent="0.25">
      <c r="A274" s="206"/>
      <c r="B274" s="189"/>
      <c r="C274" s="189"/>
      <c r="D274" s="54"/>
      <c r="E274" s="54"/>
      <c r="F274" s="190"/>
      <c r="G274" s="207"/>
      <c r="H274" s="54"/>
      <c r="I274" s="54"/>
      <c r="J274" s="207"/>
      <c r="K274" s="54"/>
      <c r="L274" s="54"/>
    </row>
    <row r="275" spans="1:12" ht="28.5" customHeight="1" x14ac:dyDescent="0.25">
      <c r="A275" s="206"/>
      <c r="B275" s="189"/>
      <c r="C275" s="189"/>
      <c r="D275" s="54"/>
      <c r="E275" s="54"/>
      <c r="F275" s="190"/>
      <c r="G275" s="207"/>
      <c r="H275" s="54"/>
      <c r="I275" s="54"/>
      <c r="J275" s="207"/>
      <c r="K275" s="54"/>
      <c r="L275" s="54"/>
    </row>
    <row r="276" spans="1:12" ht="28.5" customHeight="1" x14ac:dyDescent="0.25">
      <c r="A276" s="206"/>
      <c r="B276" s="189"/>
      <c r="C276" s="189"/>
      <c r="D276" s="54"/>
      <c r="E276" s="54"/>
      <c r="F276" s="190"/>
      <c r="G276" s="207"/>
      <c r="H276" s="54"/>
      <c r="I276" s="54"/>
      <c r="J276" s="207"/>
      <c r="K276" s="54"/>
      <c r="L276" s="54"/>
    </row>
    <row r="277" spans="1:12" ht="28.5" customHeight="1" x14ac:dyDescent="0.25">
      <c r="A277" s="206"/>
      <c r="B277" s="189"/>
      <c r="C277" s="189"/>
      <c r="D277" s="54"/>
      <c r="E277" s="54"/>
      <c r="F277" s="190"/>
      <c r="G277" s="207"/>
      <c r="H277" s="54"/>
      <c r="I277" s="54"/>
      <c r="J277" s="207"/>
      <c r="K277" s="54"/>
      <c r="L277" s="54"/>
    </row>
    <row r="278" spans="1:12" ht="28.5" customHeight="1" x14ac:dyDescent="0.25">
      <c r="A278" s="206"/>
      <c r="B278" s="189"/>
      <c r="C278" s="189"/>
      <c r="D278" s="54"/>
      <c r="E278" s="54"/>
      <c r="F278" s="190"/>
      <c r="G278" s="207"/>
      <c r="H278" s="54"/>
      <c r="I278" s="54"/>
      <c r="J278" s="207"/>
      <c r="K278" s="54"/>
      <c r="L278" s="54"/>
    </row>
    <row r="279" spans="1:12" ht="28.5" customHeight="1" x14ac:dyDescent="0.25">
      <c r="A279" s="206"/>
      <c r="B279" s="189"/>
      <c r="C279" s="189"/>
      <c r="D279" s="54"/>
      <c r="E279" s="54"/>
      <c r="F279" s="190"/>
      <c r="G279" s="207"/>
      <c r="H279" s="54"/>
      <c r="I279" s="54"/>
      <c r="J279" s="207"/>
      <c r="K279" s="54"/>
      <c r="L279" s="54"/>
    </row>
    <row r="280" spans="1:12" ht="28.5" customHeight="1" x14ac:dyDescent="0.25">
      <c r="A280" s="206"/>
      <c r="B280" s="189"/>
      <c r="C280" s="189"/>
      <c r="D280" s="54"/>
      <c r="E280" s="54"/>
      <c r="F280" s="190"/>
      <c r="G280" s="207"/>
      <c r="H280" s="54"/>
      <c r="I280" s="54"/>
      <c r="J280" s="207"/>
      <c r="K280" s="54"/>
      <c r="L280" s="54"/>
    </row>
    <row r="281" spans="1:12" ht="28.5" customHeight="1" x14ac:dyDescent="0.25">
      <c r="A281" s="206"/>
      <c r="B281" s="189"/>
      <c r="C281" s="189"/>
      <c r="D281" s="54"/>
      <c r="E281" s="54"/>
      <c r="F281" s="190"/>
      <c r="G281" s="207"/>
      <c r="H281" s="54"/>
      <c r="I281" s="54"/>
      <c r="J281" s="207"/>
      <c r="K281" s="54"/>
      <c r="L281" s="54"/>
    </row>
    <row r="282" spans="1:12" ht="28.5" customHeight="1" x14ac:dyDescent="0.25">
      <c r="A282" s="206"/>
      <c r="B282" s="189"/>
      <c r="C282" s="189"/>
      <c r="D282" s="54"/>
      <c r="E282" s="54"/>
      <c r="F282" s="190"/>
      <c r="G282" s="207"/>
      <c r="H282" s="54"/>
      <c r="I282" s="54"/>
      <c r="J282" s="207"/>
      <c r="K282" s="54"/>
      <c r="L282" s="54"/>
    </row>
    <row r="283" spans="1:12" ht="28.5" customHeight="1" x14ac:dyDescent="0.25">
      <c r="A283" s="206"/>
      <c r="B283" s="189"/>
      <c r="C283" s="189"/>
      <c r="D283" s="54"/>
      <c r="E283" s="54"/>
      <c r="F283" s="190"/>
      <c r="G283" s="207"/>
      <c r="H283" s="54"/>
      <c r="I283" s="54"/>
      <c r="J283" s="207"/>
      <c r="K283" s="54"/>
      <c r="L283" s="54"/>
    </row>
    <row r="284" spans="1:12" ht="28.5" customHeight="1" x14ac:dyDescent="0.25">
      <c r="A284" s="206"/>
      <c r="B284" s="189"/>
      <c r="C284" s="189"/>
      <c r="D284" s="54"/>
      <c r="E284" s="54"/>
      <c r="F284" s="190"/>
      <c r="G284" s="207"/>
      <c r="H284" s="54"/>
      <c r="I284" s="54"/>
      <c r="J284" s="207"/>
      <c r="K284" s="54"/>
      <c r="L284" s="54"/>
    </row>
    <row r="285" spans="1:12" ht="28.5" customHeight="1" x14ac:dyDescent="0.25">
      <c r="A285" s="206"/>
      <c r="B285" s="189"/>
      <c r="C285" s="189"/>
      <c r="D285" s="54"/>
      <c r="E285" s="54"/>
      <c r="F285" s="190"/>
      <c r="G285" s="207"/>
      <c r="H285" s="54"/>
      <c r="I285" s="54"/>
      <c r="J285" s="207"/>
      <c r="K285" s="54"/>
      <c r="L285" s="54"/>
    </row>
    <row r="286" spans="1:12" ht="28.5" customHeight="1" x14ac:dyDescent="0.25">
      <c r="A286" s="206"/>
      <c r="B286" s="189"/>
      <c r="C286" s="189"/>
      <c r="D286" s="54"/>
      <c r="E286" s="54"/>
      <c r="F286" s="190"/>
      <c r="G286" s="207"/>
      <c r="H286" s="54"/>
      <c r="I286" s="54"/>
      <c r="J286" s="207"/>
      <c r="K286" s="54"/>
      <c r="L286" s="54"/>
    </row>
    <row r="287" spans="1:12" ht="28.5" customHeight="1" x14ac:dyDescent="0.25">
      <c r="A287" s="206"/>
      <c r="B287" s="189"/>
      <c r="C287" s="189"/>
      <c r="D287" s="54"/>
      <c r="E287" s="54"/>
      <c r="F287" s="190"/>
      <c r="G287" s="207"/>
      <c r="H287" s="54"/>
      <c r="I287" s="54"/>
      <c r="J287" s="207"/>
      <c r="K287" s="54"/>
      <c r="L287" s="54"/>
    </row>
    <row r="288" spans="1:12" ht="28.5" customHeight="1" x14ac:dyDescent="0.25">
      <c r="A288" s="206"/>
      <c r="B288" s="189"/>
      <c r="C288" s="189"/>
      <c r="D288" s="54"/>
      <c r="E288" s="54"/>
      <c r="F288" s="190"/>
      <c r="G288" s="207"/>
      <c r="H288" s="54"/>
      <c r="I288" s="54"/>
      <c r="J288" s="207"/>
      <c r="K288" s="54"/>
      <c r="L288" s="54"/>
    </row>
    <row r="289" spans="1:12" ht="28.5" customHeight="1" x14ac:dyDescent="0.25">
      <c r="A289" s="206"/>
      <c r="B289" s="189"/>
      <c r="C289" s="189"/>
      <c r="D289" s="54"/>
      <c r="E289" s="54"/>
      <c r="F289" s="190"/>
      <c r="G289" s="207"/>
      <c r="H289" s="54"/>
      <c r="I289" s="54"/>
      <c r="J289" s="207"/>
      <c r="K289" s="54"/>
      <c r="L289" s="54"/>
    </row>
    <row r="290" spans="1:12" ht="28.5" customHeight="1" x14ac:dyDescent="0.25">
      <c r="A290" s="208"/>
      <c r="B290" s="189"/>
      <c r="C290" s="189"/>
      <c r="D290" s="54"/>
      <c r="E290" s="54"/>
      <c r="F290" s="190"/>
      <c r="G290" s="207"/>
      <c r="H290" s="54"/>
      <c r="I290" s="54"/>
      <c r="J290" s="207"/>
      <c r="K290" s="54"/>
      <c r="L290" s="54"/>
    </row>
    <row r="291" spans="1:12" ht="28.5" customHeight="1" x14ac:dyDescent="0.25">
      <c r="A291" s="206"/>
      <c r="B291" s="189"/>
      <c r="C291" s="189"/>
      <c r="D291" s="54"/>
      <c r="E291" s="54"/>
      <c r="F291" s="190"/>
      <c r="G291" s="207"/>
      <c r="H291" s="54"/>
      <c r="I291" s="54"/>
      <c r="J291" s="207"/>
      <c r="K291" s="54"/>
      <c r="L291" s="54"/>
    </row>
    <row r="292" spans="1:12" ht="28.5" customHeight="1" x14ac:dyDescent="0.25">
      <c r="A292" s="206"/>
      <c r="B292" s="189"/>
      <c r="C292" s="189"/>
      <c r="D292" s="54"/>
      <c r="E292" s="54"/>
      <c r="F292" s="190"/>
      <c r="G292" s="207"/>
      <c r="H292" s="54"/>
      <c r="I292" s="54"/>
      <c r="J292" s="207"/>
      <c r="K292" s="54"/>
      <c r="L292" s="54"/>
    </row>
    <row r="293" spans="1:12" ht="28.5" customHeight="1" x14ac:dyDescent="0.25">
      <c r="A293" s="206"/>
      <c r="B293" s="189"/>
      <c r="C293" s="189"/>
      <c r="D293" s="54"/>
      <c r="E293" s="54"/>
      <c r="F293" s="190"/>
      <c r="G293" s="207"/>
      <c r="H293" s="54"/>
      <c r="I293" s="54"/>
      <c r="J293" s="207"/>
      <c r="K293" s="54"/>
      <c r="L293" s="54"/>
    </row>
    <row r="294" spans="1:12" ht="28.5" customHeight="1" x14ac:dyDescent="0.25">
      <c r="A294" s="206"/>
      <c r="B294" s="189"/>
      <c r="C294" s="189"/>
      <c r="D294" s="54"/>
      <c r="E294" s="54"/>
      <c r="F294" s="190"/>
      <c r="G294" s="207"/>
      <c r="H294" s="54"/>
      <c r="I294" s="54"/>
      <c r="J294" s="207"/>
      <c r="K294" s="54"/>
      <c r="L294" s="54"/>
    </row>
    <row r="295" spans="1:12" ht="28.5" customHeight="1" x14ac:dyDescent="0.25">
      <c r="A295" s="206"/>
      <c r="B295" s="189"/>
      <c r="C295" s="189"/>
      <c r="D295" s="54"/>
      <c r="E295" s="54"/>
      <c r="F295" s="190"/>
      <c r="G295" s="207"/>
      <c r="H295" s="54"/>
      <c r="I295" s="54"/>
      <c r="J295" s="207"/>
      <c r="K295" s="54"/>
      <c r="L295" s="54"/>
    </row>
    <row r="296" spans="1:12" ht="28.5" customHeight="1" x14ac:dyDescent="0.25">
      <c r="A296" s="206"/>
      <c r="B296" s="189"/>
      <c r="C296" s="189"/>
      <c r="D296" s="54"/>
      <c r="E296" s="54"/>
      <c r="F296" s="190"/>
      <c r="G296" s="207"/>
      <c r="H296" s="54"/>
      <c r="I296" s="54"/>
      <c r="J296" s="207"/>
      <c r="K296" s="54"/>
      <c r="L296" s="54"/>
    </row>
    <row r="297" spans="1:12" ht="28.5" customHeight="1" x14ac:dyDescent="0.25">
      <c r="A297" s="206"/>
      <c r="B297" s="189"/>
      <c r="C297" s="189"/>
      <c r="D297" s="54"/>
      <c r="E297" s="54"/>
      <c r="F297" s="190"/>
      <c r="G297" s="207"/>
      <c r="H297" s="54"/>
      <c r="I297" s="54"/>
      <c r="J297" s="207"/>
      <c r="K297" s="54"/>
      <c r="L297" s="54"/>
    </row>
    <row r="298" spans="1:12" ht="28.5" customHeight="1" x14ac:dyDescent="0.25">
      <c r="A298" s="206"/>
      <c r="B298" s="189"/>
      <c r="C298" s="189"/>
      <c r="D298" s="54"/>
      <c r="E298" s="54"/>
      <c r="F298" s="190"/>
      <c r="G298" s="207"/>
      <c r="H298" s="54"/>
      <c r="I298" s="54"/>
      <c r="J298" s="207"/>
      <c r="K298" s="54"/>
      <c r="L298" s="54"/>
    </row>
    <row r="299" spans="1:12" ht="28.5" customHeight="1" x14ac:dyDescent="0.25">
      <c r="A299" s="206"/>
      <c r="B299" s="189"/>
      <c r="C299" s="189"/>
      <c r="D299" s="54"/>
      <c r="E299" s="54"/>
      <c r="F299" s="190"/>
      <c r="G299" s="207"/>
      <c r="H299" s="54"/>
      <c r="I299" s="54"/>
      <c r="J299" s="207"/>
      <c r="K299" s="54"/>
      <c r="L299" s="54"/>
    </row>
    <row r="300" spans="1:12" ht="28.5" customHeight="1" x14ac:dyDescent="0.25">
      <c r="A300" s="206"/>
      <c r="B300" s="189"/>
      <c r="C300" s="189"/>
      <c r="D300" s="54"/>
      <c r="E300" s="54"/>
      <c r="F300" s="190"/>
      <c r="G300" s="207"/>
      <c r="H300" s="54"/>
      <c r="I300" s="54"/>
      <c r="J300" s="207"/>
      <c r="K300" s="54"/>
      <c r="L300" s="54"/>
    </row>
    <row r="301" spans="1:12" ht="28.5" customHeight="1" x14ac:dyDescent="0.25">
      <c r="A301" s="206"/>
      <c r="B301" s="189"/>
      <c r="C301" s="189"/>
      <c r="D301" s="54"/>
      <c r="E301" s="54"/>
      <c r="F301" s="190"/>
      <c r="G301" s="207"/>
      <c r="H301" s="54"/>
      <c r="I301" s="54"/>
      <c r="J301" s="207"/>
      <c r="K301" s="54"/>
      <c r="L301" s="54"/>
    </row>
    <row r="302" spans="1:12" ht="28.5" customHeight="1" x14ac:dyDescent="0.25">
      <c r="A302" s="206"/>
      <c r="B302" s="189"/>
      <c r="C302" s="189"/>
      <c r="D302" s="54"/>
      <c r="E302" s="54"/>
      <c r="F302" s="190"/>
      <c r="G302" s="207"/>
      <c r="H302" s="54"/>
      <c r="I302" s="54"/>
      <c r="J302" s="207"/>
      <c r="K302" s="54"/>
      <c r="L302" s="54"/>
    </row>
    <row r="303" spans="1:12" ht="28.5" customHeight="1" x14ac:dyDescent="0.25">
      <c r="A303" s="206"/>
      <c r="B303" s="189"/>
      <c r="C303" s="189"/>
      <c r="D303" s="54"/>
      <c r="E303" s="54"/>
      <c r="F303" s="190"/>
      <c r="G303" s="207"/>
      <c r="H303" s="54"/>
      <c r="I303" s="54"/>
      <c r="J303" s="207"/>
      <c r="K303" s="54"/>
      <c r="L303" s="54"/>
    </row>
    <row r="304" spans="1:12" ht="28.5" customHeight="1" x14ac:dyDescent="0.25">
      <c r="A304" s="206"/>
      <c r="B304" s="189"/>
      <c r="C304" s="189"/>
      <c r="D304" s="54"/>
      <c r="E304" s="54"/>
      <c r="F304" s="190"/>
      <c r="G304" s="207"/>
      <c r="H304" s="54"/>
      <c r="I304" s="54"/>
      <c r="J304" s="207"/>
      <c r="K304" s="54"/>
      <c r="L304" s="54"/>
    </row>
    <row r="305" spans="1:12" ht="28.5" customHeight="1" x14ac:dyDescent="0.25">
      <c r="A305" s="206"/>
      <c r="B305" s="189"/>
      <c r="C305" s="189"/>
      <c r="D305" s="54"/>
      <c r="E305" s="54"/>
      <c r="F305" s="190"/>
      <c r="G305" s="207"/>
      <c r="H305" s="54"/>
      <c r="I305" s="54"/>
      <c r="J305" s="207"/>
      <c r="K305" s="54"/>
      <c r="L305" s="54"/>
    </row>
    <row r="306" spans="1:12" ht="28.5" customHeight="1" x14ac:dyDescent="0.25">
      <c r="A306" s="206"/>
      <c r="B306" s="189"/>
      <c r="C306" s="189"/>
      <c r="D306" s="54"/>
      <c r="E306" s="54"/>
      <c r="F306" s="190"/>
      <c r="G306" s="207"/>
      <c r="H306" s="54"/>
      <c r="I306" s="54"/>
      <c r="J306" s="207"/>
      <c r="K306" s="54"/>
      <c r="L306" s="54"/>
    </row>
    <row r="307" spans="1:12" ht="28.5" customHeight="1" x14ac:dyDescent="0.25">
      <c r="A307" s="206"/>
      <c r="B307" s="189"/>
      <c r="C307" s="189"/>
      <c r="D307" s="54"/>
      <c r="E307" s="54"/>
      <c r="F307" s="190"/>
      <c r="G307" s="207"/>
      <c r="H307" s="54"/>
      <c r="I307" s="54"/>
      <c r="J307" s="207"/>
      <c r="K307" s="54"/>
      <c r="L307" s="54"/>
    </row>
    <row r="308" spans="1:12" ht="28.5" customHeight="1" x14ac:dyDescent="0.25">
      <c r="A308" s="206"/>
      <c r="B308" s="189"/>
      <c r="C308" s="189"/>
      <c r="D308" s="54"/>
      <c r="E308" s="54"/>
      <c r="F308" s="190"/>
      <c r="G308" s="207"/>
      <c r="H308" s="54"/>
      <c r="I308" s="54"/>
      <c r="J308" s="207"/>
      <c r="K308" s="54"/>
      <c r="L308" s="54"/>
    </row>
    <row r="309" spans="1:12" ht="28.5" customHeight="1" x14ac:dyDescent="0.25">
      <c r="A309" s="206"/>
      <c r="B309" s="189"/>
      <c r="C309" s="189"/>
      <c r="D309" s="54"/>
      <c r="E309" s="54"/>
      <c r="F309" s="190"/>
      <c r="G309" s="207"/>
      <c r="H309" s="54"/>
      <c r="I309" s="54"/>
      <c r="J309" s="207"/>
      <c r="K309" s="54"/>
      <c r="L309" s="54"/>
    </row>
    <row r="310" spans="1:12" ht="28.5" customHeight="1" x14ac:dyDescent="0.25">
      <c r="A310" s="206"/>
      <c r="B310" s="189"/>
      <c r="C310" s="189"/>
      <c r="D310" s="54"/>
      <c r="E310" s="54"/>
      <c r="F310" s="190"/>
      <c r="G310" s="207"/>
      <c r="H310" s="54"/>
      <c r="I310" s="54"/>
      <c r="J310" s="207"/>
      <c r="K310" s="54"/>
      <c r="L310" s="54"/>
    </row>
    <row r="311" spans="1:12" ht="28.5" customHeight="1" x14ac:dyDescent="0.25">
      <c r="A311" s="206"/>
      <c r="B311" s="189"/>
      <c r="C311" s="189"/>
      <c r="D311" s="54"/>
      <c r="E311" s="54"/>
      <c r="F311" s="190"/>
      <c r="G311" s="207"/>
      <c r="H311" s="54"/>
      <c r="I311" s="54"/>
      <c r="J311" s="207"/>
      <c r="K311" s="54"/>
      <c r="L311" s="54"/>
    </row>
    <row r="312" spans="1:12" ht="28.5" customHeight="1" x14ac:dyDescent="0.25">
      <c r="A312" s="206"/>
      <c r="B312" s="189"/>
      <c r="C312" s="189"/>
      <c r="D312" s="54"/>
      <c r="E312" s="54"/>
      <c r="F312" s="190"/>
      <c r="G312" s="207"/>
      <c r="H312" s="54"/>
      <c r="I312" s="54"/>
      <c r="J312" s="207"/>
      <c r="K312" s="54"/>
      <c r="L312" s="54"/>
    </row>
    <row r="313" spans="1:12" ht="28.5" customHeight="1" x14ac:dyDescent="0.25">
      <c r="A313" s="206"/>
      <c r="B313" s="189"/>
      <c r="C313" s="189"/>
      <c r="D313" s="54"/>
      <c r="E313" s="54"/>
      <c r="F313" s="190"/>
      <c r="G313" s="207"/>
      <c r="H313" s="54"/>
      <c r="I313" s="54"/>
      <c r="J313" s="207"/>
      <c r="K313" s="54"/>
      <c r="L313" s="54"/>
    </row>
    <row r="314" spans="1:12" ht="28.5" customHeight="1" x14ac:dyDescent="0.25">
      <c r="A314" s="206"/>
      <c r="B314" s="189"/>
      <c r="C314" s="189"/>
      <c r="D314" s="54"/>
      <c r="E314" s="54"/>
      <c r="F314" s="190"/>
      <c r="G314" s="207"/>
      <c r="H314" s="54"/>
      <c r="I314" s="54"/>
      <c r="J314" s="207"/>
      <c r="K314" s="54"/>
      <c r="L314" s="54"/>
    </row>
    <row r="315" spans="1:12" ht="28.5" customHeight="1" x14ac:dyDescent="0.25">
      <c r="A315" s="206"/>
      <c r="B315" s="189"/>
      <c r="C315" s="189"/>
      <c r="D315" s="54"/>
      <c r="E315" s="54"/>
      <c r="F315" s="190"/>
      <c r="G315" s="207"/>
      <c r="H315" s="54"/>
      <c r="I315" s="54"/>
      <c r="J315" s="207"/>
      <c r="K315" s="54"/>
      <c r="L315" s="54"/>
    </row>
    <row r="316" spans="1:12" ht="28.5" customHeight="1" x14ac:dyDescent="0.25">
      <c r="A316" s="206"/>
      <c r="B316" s="189"/>
      <c r="C316" s="189"/>
      <c r="D316" s="54"/>
      <c r="E316" s="54"/>
      <c r="F316" s="190"/>
      <c r="G316" s="207"/>
      <c r="H316" s="54"/>
      <c r="I316" s="54"/>
      <c r="J316" s="207"/>
      <c r="K316" s="54"/>
      <c r="L316" s="54"/>
    </row>
    <row r="317" spans="1:12" ht="28.5" customHeight="1" x14ac:dyDescent="0.25">
      <c r="A317" s="206"/>
      <c r="B317" s="189"/>
      <c r="C317" s="189"/>
      <c r="D317" s="54"/>
      <c r="E317" s="54"/>
      <c r="F317" s="190"/>
      <c r="G317" s="207"/>
      <c r="H317" s="54"/>
      <c r="I317" s="54"/>
      <c r="J317" s="207"/>
      <c r="K317" s="54"/>
      <c r="L317" s="54"/>
    </row>
    <row r="318" spans="1:12" ht="28.5" customHeight="1" x14ac:dyDescent="0.25">
      <c r="A318" s="206"/>
      <c r="B318" s="189"/>
      <c r="C318" s="189"/>
      <c r="D318" s="54"/>
      <c r="E318" s="54"/>
      <c r="F318" s="190"/>
      <c r="G318" s="207"/>
      <c r="H318" s="54"/>
      <c r="I318" s="54"/>
      <c r="J318" s="207"/>
      <c r="K318" s="54"/>
      <c r="L318" s="54"/>
    </row>
    <row r="319" spans="1:12" ht="28.5" customHeight="1" x14ac:dyDescent="0.25">
      <c r="A319" s="206"/>
      <c r="B319" s="189"/>
      <c r="C319" s="189"/>
      <c r="D319" s="54"/>
      <c r="E319" s="54"/>
      <c r="F319" s="190"/>
      <c r="G319" s="207"/>
      <c r="H319" s="54"/>
      <c r="I319" s="54"/>
      <c r="J319" s="207"/>
      <c r="K319" s="54"/>
      <c r="L319" s="54"/>
    </row>
    <row r="320" spans="1:12" ht="28.5" customHeight="1" x14ac:dyDescent="0.25">
      <c r="A320" s="206"/>
      <c r="B320" s="189"/>
      <c r="C320" s="189"/>
      <c r="D320" s="54"/>
      <c r="E320" s="54"/>
      <c r="F320" s="190"/>
      <c r="G320" s="207"/>
      <c r="H320" s="54"/>
      <c r="I320" s="54"/>
      <c r="J320" s="207"/>
      <c r="K320" s="54"/>
      <c r="L320" s="54"/>
    </row>
    <row r="321" spans="1:12" ht="28.5" customHeight="1" x14ac:dyDescent="0.25">
      <c r="A321" s="206"/>
      <c r="B321" s="189"/>
      <c r="C321" s="189"/>
      <c r="D321" s="54"/>
      <c r="E321" s="54"/>
      <c r="F321" s="190"/>
      <c r="G321" s="207"/>
      <c r="H321" s="54"/>
      <c r="I321" s="54"/>
      <c r="J321" s="207"/>
      <c r="K321" s="54"/>
      <c r="L321" s="54"/>
    </row>
    <row r="322" spans="1:12" ht="28.5" customHeight="1" x14ac:dyDescent="0.25">
      <c r="A322" s="206"/>
      <c r="B322" s="189"/>
      <c r="C322" s="189"/>
      <c r="D322" s="54"/>
      <c r="E322" s="54"/>
      <c r="F322" s="190"/>
      <c r="G322" s="207"/>
      <c r="H322" s="54"/>
      <c r="I322" s="54"/>
      <c r="J322" s="207"/>
      <c r="K322" s="54"/>
      <c r="L322" s="54"/>
    </row>
    <row r="323" spans="1:12" ht="28.5" customHeight="1" x14ac:dyDescent="0.25">
      <c r="A323" s="206"/>
      <c r="B323" s="189"/>
      <c r="C323" s="189"/>
      <c r="D323" s="54"/>
      <c r="E323" s="54"/>
      <c r="F323" s="190"/>
      <c r="G323" s="207"/>
      <c r="H323" s="54"/>
      <c r="I323" s="54"/>
      <c r="J323" s="207"/>
      <c r="K323" s="54"/>
      <c r="L323" s="54"/>
    </row>
    <row r="324" spans="1:12" ht="28.5" customHeight="1" x14ac:dyDescent="0.25">
      <c r="A324" s="206"/>
      <c r="B324" s="189"/>
      <c r="C324" s="189"/>
      <c r="D324" s="54"/>
      <c r="E324" s="54"/>
      <c r="F324" s="190"/>
      <c r="G324" s="207"/>
      <c r="H324" s="54"/>
      <c r="I324" s="54"/>
      <c r="J324" s="207"/>
      <c r="K324" s="54"/>
      <c r="L324" s="54"/>
    </row>
    <row r="325" spans="1:12" ht="28.5" customHeight="1" x14ac:dyDescent="0.25">
      <c r="A325" s="206"/>
      <c r="B325" s="189"/>
      <c r="C325" s="189"/>
      <c r="D325" s="54"/>
      <c r="E325" s="54"/>
      <c r="F325" s="190"/>
      <c r="G325" s="207"/>
      <c r="H325" s="54"/>
      <c r="I325" s="54"/>
      <c r="J325" s="207"/>
      <c r="K325" s="54"/>
      <c r="L325" s="54"/>
    </row>
    <row r="326" spans="1:12" ht="28.5" customHeight="1" x14ac:dyDescent="0.25">
      <c r="A326" s="208"/>
      <c r="B326" s="189"/>
      <c r="C326" s="189"/>
      <c r="D326" s="54"/>
      <c r="E326" s="54"/>
      <c r="F326" s="190"/>
      <c r="G326" s="207"/>
      <c r="H326" s="54"/>
      <c r="I326" s="54"/>
      <c r="J326" s="207"/>
      <c r="K326" s="54"/>
      <c r="L326" s="54"/>
    </row>
    <row r="327" spans="1:12" ht="28.5" customHeight="1" x14ac:dyDescent="0.25">
      <c r="A327" s="206"/>
      <c r="B327" s="189"/>
      <c r="C327" s="189"/>
      <c r="D327" s="54"/>
      <c r="E327" s="54"/>
      <c r="F327" s="190"/>
      <c r="G327" s="207"/>
      <c r="H327" s="54"/>
      <c r="I327" s="54"/>
      <c r="J327" s="207"/>
      <c r="K327" s="54"/>
      <c r="L327" s="54"/>
    </row>
    <row r="328" spans="1:12" ht="28.5" customHeight="1" x14ac:dyDescent="0.25">
      <c r="A328" s="206"/>
      <c r="B328" s="189"/>
      <c r="C328" s="189"/>
      <c r="D328" s="54"/>
      <c r="E328" s="54"/>
      <c r="F328" s="190"/>
      <c r="G328" s="207"/>
      <c r="H328" s="54"/>
      <c r="I328" s="54"/>
      <c r="J328" s="207"/>
      <c r="K328" s="54"/>
      <c r="L328" s="54"/>
    </row>
    <row r="329" spans="1:12" ht="28.5" customHeight="1" x14ac:dyDescent="0.25">
      <c r="A329" s="206"/>
      <c r="B329" s="189"/>
      <c r="C329" s="189"/>
      <c r="D329" s="54"/>
      <c r="E329" s="54"/>
      <c r="F329" s="190"/>
      <c r="G329" s="207"/>
      <c r="H329" s="54"/>
      <c r="I329" s="54"/>
      <c r="J329" s="207"/>
      <c r="K329" s="54"/>
      <c r="L329" s="54"/>
    </row>
    <row r="330" spans="1:12" ht="28.5" customHeight="1" x14ac:dyDescent="0.25">
      <c r="A330" s="206"/>
      <c r="B330" s="189"/>
      <c r="C330" s="189"/>
      <c r="D330" s="54"/>
      <c r="E330" s="54"/>
      <c r="F330" s="190"/>
      <c r="G330" s="207"/>
      <c r="H330" s="54"/>
      <c r="I330" s="54"/>
      <c r="J330" s="207"/>
      <c r="K330" s="54"/>
      <c r="L330" s="54"/>
    </row>
    <row r="331" spans="1:12" ht="28.5" customHeight="1" x14ac:dyDescent="0.25">
      <c r="A331" s="206"/>
      <c r="B331" s="189"/>
      <c r="C331" s="189"/>
      <c r="D331" s="54"/>
      <c r="E331" s="54"/>
      <c r="F331" s="190"/>
      <c r="G331" s="207"/>
      <c r="H331" s="54"/>
      <c r="I331" s="54"/>
      <c r="J331" s="207"/>
      <c r="K331" s="54"/>
      <c r="L331" s="54"/>
    </row>
    <row r="332" spans="1:12" ht="28.5" customHeight="1" x14ac:dyDescent="0.25">
      <c r="A332" s="206"/>
      <c r="B332" s="189"/>
      <c r="C332" s="189"/>
      <c r="D332" s="54"/>
      <c r="E332" s="54"/>
      <c r="F332" s="190"/>
      <c r="G332" s="207"/>
      <c r="H332" s="54"/>
      <c r="I332" s="54"/>
      <c r="J332" s="207"/>
      <c r="K332" s="54"/>
      <c r="L332" s="54"/>
    </row>
    <row r="333" spans="1:12" ht="28.5" customHeight="1" x14ac:dyDescent="0.25">
      <c r="A333" s="206"/>
      <c r="B333" s="189"/>
      <c r="C333" s="189"/>
      <c r="D333" s="54"/>
      <c r="E333" s="54"/>
      <c r="F333" s="190"/>
      <c r="G333" s="207"/>
      <c r="H333" s="54"/>
      <c r="I333" s="54"/>
      <c r="J333" s="207"/>
      <c r="K333" s="54"/>
      <c r="L333" s="54"/>
    </row>
    <row r="334" spans="1:12" ht="28.5" customHeight="1" x14ac:dyDescent="0.25">
      <c r="A334" s="206"/>
      <c r="B334" s="189"/>
      <c r="C334" s="189"/>
      <c r="D334" s="54"/>
      <c r="E334" s="54"/>
      <c r="F334" s="190"/>
      <c r="G334" s="207"/>
      <c r="H334" s="54"/>
      <c r="I334" s="54"/>
      <c r="J334" s="207"/>
      <c r="K334" s="54"/>
      <c r="L334" s="54"/>
    </row>
    <row r="335" spans="1:12" ht="28.5" customHeight="1" x14ac:dyDescent="0.25">
      <c r="A335" s="206"/>
      <c r="B335" s="189"/>
      <c r="C335" s="189"/>
      <c r="D335" s="54"/>
      <c r="E335" s="54"/>
      <c r="F335" s="190"/>
      <c r="G335" s="207"/>
      <c r="H335" s="54"/>
      <c r="I335" s="54"/>
      <c r="J335" s="207"/>
      <c r="K335" s="54"/>
      <c r="L335" s="54"/>
    </row>
    <row r="336" spans="1:12" ht="28.5" customHeight="1" x14ac:dyDescent="0.25">
      <c r="A336" s="206"/>
      <c r="B336" s="189"/>
      <c r="C336" s="189"/>
      <c r="D336" s="54"/>
      <c r="E336" s="54"/>
      <c r="F336" s="190"/>
      <c r="G336" s="207"/>
      <c r="H336" s="54"/>
      <c r="I336" s="54"/>
      <c r="J336" s="207"/>
      <c r="K336" s="54"/>
      <c r="L336" s="54"/>
    </row>
    <row r="337" spans="1:12" ht="28.5" customHeight="1" x14ac:dyDescent="0.25">
      <c r="A337" s="206"/>
      <c r="B337" s="189"/>
      <c r="C337" s="189"/>
      <c r="D337" s="54"/>
      <c r="E337" s="54"/>
      <c r="F337" s="190"/>
      <c r="G337" s="207"/>
      <c r="H337" s="54"/>
      <c r="I337" s="54"/>
      <c r="J337" s="207"/>
      <c r="K337" s="54"/>
      <c r="L337" s="54"/>
    </row>
    <row r="338" spans="1:12" ht="28.5" customHeight="1" x14ac:dyDescent="0.25">
      <c r="A338" s="206"/>
      <c r="B338" s="189"/>
      <c r="C338" s="189"/>
      <c r="D338" s="54"/>
      <c r="E338" s="54"/>
      <c r="F338" s="190"/>
      <c r="G338" s="207"/>
      <c r="H338" s="54"/>
      <c r="I338" s="54"/>
      <c r="J338" s="207"/>
      <c r="K338" s="54"/>
      <c r="L338" s="54"/>
    </row>
    <row r="339" spans="1:12" ht="28.5" customHeight="1" x14ac:dyDescent="0.25">
      <c r="A339" s="206"/>
      <c r="B339" s="189"/>
      <c r="C339" s="189"/>
      <c r="D339" s="54"/>
      <c r="E339" s="54"/>
      <c r="F339" s="190"/>
      <c r="G339" s="207"/>
      <c r="H339" s="54"/>
      <c r="I339" s="54"/>
      <c r="J339" s="207"/>
      <c r="K339" s="54"/>
      <c r="L339" s="54"/>
    </row>
    <row r="340" spans="1:12" ht="28.5" customHeight="1" x14ac:dyDescent="0.25">
      <c r="A340" s="206"/>
      <c r="B340" s="189"/>
      <c r="C340" s="189"/>
      <c r="D340" s="54"/>
      <c r="E340" s="54"/>
      <c r="F340" s="190"/>
      <c r="G340" s="207"/>
      <c r="H340" s="54"/>
      <c r="I340" s="54"/>
      <c r="J340" s="207"/>
      <c r="K340" s="54"/>
      <c r="L340" s="54"/>
    </row>
    <row r="341" spans="1:12" ht="28.5" customHeight="1" x14ac:dyDescent="0.25">
      <c r="A341" s="206"/>
      <c r="B341" s="189"/>
      <c r="C341" s="189"/>
      <c r="D341" s="54"/>
      <c r="E341" s="54"/>
      <c r="F341" s="190"/>
      <c r="G341" s="207"/>
      <c r="H341" s="54"/>
      <c r="I341" s="54"/>
      <c r="J341" s="207"/>
      <c r="K341" s="54"/>
      <c r="L341" s="54"/>
    </row>
    <row r="342" spans="1:12" ht="28.5" customHeight="1" x14ac:dyDescent="0.25">
      <c r="A342" s="206"/>
      <c r="B342" s="189"/>
      <c r="C342" s="189"/>
      <c r="D342" s="54"/>
      <c r="E342" s="54"/>
      <c r="F342" s="190"/>
      <c r="G342" s="207"/>
      <c r="H342" s="54"/>
      <c r="I342" s="54"/>
      <c r="J342" s="207"/>
      <c r="K342" s="54"/>
      <c r="L342" s="54"/>
    </row>
    <row r="343" spans="1:12" ht="28.5" customHeight="1" x14ac:dyDescent="0.25">
      <c r="A343" s="206"/>
      <c r="B343" s="189"/>
      <c r="C343" s="189"/>
      <c r="D343" s="54"/>
      <c r="E343" s="54"/>
      <c r="F343" s="190"/>
      <c r="G343" s="207"/>
      <c r="H343" s="54"/>
      <c r="I343" s="54"/>
      <c r="J343" s="207"/>
      <c r="K343" s="54"/>
      <c r="L343" s="54"/>
    </row>
    <row r="344" spans="1:12" ht="28.5" customHeight="1" x14ac:dyDescent="0.25">
      <c r="A344" s="206"/>
      <c r="B344" s="189"/>
      <c r="C344" s="189"/>
      <c r="D344" s="54"/>
      <c r="E344" s="54"/>
      <c r="F344" s="190"/>
      <c r="G344" s="207"/>
      <c r="H344" s="54"/>
      <c r="I344" s="54"/>
      <c r="J344" s="207"/>
      <c r="K344" s="54"/>
      <c r="L344" s="54"/>
    </row>
    <row r="345" spans="1:12" ht="28.5" customHeight="1" x14ac:dyDescent="0.25">
      <c r="A345" s="206"/>
      <c r="B345" s="189"/>
      <c r="C345" s="189"/>
      <c r="D345" s="54"/>
      <c r="E345" s="54"/>
      <c r="F345" s="190"/>
      <c r="G345" s="207"/>
      <c r="H345" s="54"/>
      <c r="I345" s="54"/>
      <c r="J345" s="207"/>
      <c r="K345" s="54"/>
      <c r="L345" s="54"/>
    </row>
    <row r="346" spans="1:12" ht="28.5" customHeight="1" x14ac:dyDescent="0.25">
      <c r="A346" s="206"/>
      <c r="B346" s="189"/>
      <c r="C346" s="189"/>
      <c r="D346" s="54"/>
      <c r="E346" s="54"/>
      <c r="F346" s="190"/>
      <c r="G346" s="207"/>
      <c r="H346" s="54"/>
      <c r="I346" s="54"/>
      <c r="J346" s="207"/>
      <c r="K346" s="54"/>
      <c r="L346" s="54"/>
    </row>
    <row r="347" spans="1:12" ht="28.5" customHeight="1" x14ac:dyDescent="0.25">
      <c r="A347" s="206"/>
      <c r="B347" s="189"/>
      <c r="C347" s="189"/>
      <c r="D347" s="54"/>
      <c r="E347" s="54"/>
      <c r="F347" s="190"/>
      <c r="G347" s="207"/>
      <c r="H347" s="54"/>
      <c r="I347" s="54"/>
      <c r="J347" s="207"/>
      <c r="K347" s="54"/>
      <c r="L347" s="54"/>
    </row>
    <row r="348" spans="1:12" ht="28.5" customHeight="1" x14ac:dyDescent="0.25">
      <c r="A348" s="206"/>
      <c r="B348" s="189"/>
      <c r="C348" s="189"/>
      <c r="D348" s="54"/>
      <c r="E348" s="54"/>
      <c r="F348" s="190"/>
      <c r="G348" s="207"/>
      <c r="H348" s="54"/>
      <c r="I348" s="54"/>
      <c r="J348" s="207"/>
      <c r="K348" s="54"/>
      <c r="L348" s="54"/>
    </row>
    <row r="349" spans="1:12" ht="28.5" customHeight="1" x14ac:dyDescent="0.25">
      <c r="A349" s="206"/>
      <c r="B349" s="189"/>
      <c r="C349" s="189"/>
      <c r="D349" s="54"/>
      <c r="E349" s="54"/>
      <c r="F349" s="190"/>
      <c r="G349" s="207"/>
      <c r="H349" s="54"/>
      <c r="I349" s="54"/>
      <c r="J349" s="207"/>
      <c r="K349" s="54"/>
      <c r="L349" s="54"/>
    </row>
    <row r="350" spans="1:12" ht="28.5" customHeight="1" x14ac:dyDescent="0.25">
      <c r="A350" s="206"/>
      <c r="B350" s="189"/>
      <c r="C350" s="189"/>
      <c r="D350" s="54"/>
      <c r="E350" s="54"/>
      <c r="F350" s="190"/>
      <c r="G350" s="207"/>
      <c r="H350" s="54"/>
      <c r="I350" s="54"/>
      <c r="J350" s="207"/>
      <c r="K350" s="54"/>
      <c r="L350" s="54"/>
    </row>
    <row r="351" spans="1:12" ht="28.5" customHeight="1" x14ac:dyDescent="0.25">
      <c r="A351" s="206"/>
      <c r="B351" s="189"/>
      <c r="C351" s="189"/>
      <c r="D351" s="54"/>
      <c r="E351" s="54"/>
      <c r="F351" s="190"/>
      <c r="G351" s="207"/>
      <c r="H351" s="54"/>
      <c r="I351" s="54"/>
      <c r="J351" s="207"/>
      <c r="K351" s="54"/>
      <c r="L351" s="54"/>
    </row>
    <row r="352" spans="1:12" ht="28.5" customHeight="1" x14ac:dyDescent="0.25">
      <c r="A352" s="206"/>
      <c r="B352" s="189"/>
      <c r="C352" s="189"/>
      <c r="D352" s="54"/>
      <c r="E352" s="54"/>
      <c r="F352" s="190"/>
      <c r="G352" s="207"/>
      <c r="H352" s="54"/>
      <c r="I352" s="54"/>
      <c r="J352" s="207"/>
      <c r="K352" s="54"/>
      <c r="L352" s="54"/>
    </row>
    <row r="353" spans="1:12" ht="28.5" customHeight="1" x14ac:dyDescent="0.25">
      <c r="A353" s="206"/>
      <c r="B353" s="189"/>
      <c r="C353" s="189"/>
      <c r="D353" s="54"/>
      <c r="E353" s="54"/>
      <c r="F353" s="190"/>
      <c r="G353" s="207"/>
      <c r="H353" s="54"/>
      <c r="I353" s="54"/>
      <c r="J353" s="207"/>
      <c r="K353" s="54"/>
      <c r="L353" s="54"/>
    </row>
    <row r="354" spans="1:12" ht="28.5" customHeight="1" x14ac:dyDescent="0.25">
      <c r="A354" s="206"/>
      <c r="B354" s="189"/>
      <c r="C354" s="189"/>
      <c r="D354" s="54"/>
      <c r="E354" s="54"/>
      <c r="F354" s="190"/>
      <c r="G354" s="207"/>
      <c r="H354" s="54"/>
      <c r="I354" s="54"/>
      <c r="J354" s="207"/>
      <c r="K354" s="54"/>
      <c r="L354" s="54"/>
    </row>
    <row r="355" spans="1:12" ht="28.5" customHeight="1" x14ac:dyDescent="0.25">
      <c r="A355" s="206"/>
      <c r="B355" s="189"/>
      <c r="C355" s="189"/>
      <c r="D355" s="54"/>
      <c r="E355" s="54"/>
      <c r="F355" s="190"/>
      <c r="G355" s="207"/>
      <c r="H355" s="54"/>
      <c r="I355" s="54"/>
      <c r="J355" s="207"/>
      <c r="K355" s="54"/>
      <c r="L355" s="54"/>
    </row>
    <row r="356" spans="1:12" ht="28.5" customHeight="1" x14ac:dyDescent="0.25">
      <c r="A356" s="206"/>
      <c r="B356" s="189"/>
      <c r="C356" s="189"/>
      <c r="D356" s="54"/>
      <c r="E356" s="54"/>
      <c r="F356" s="190"/>
      <c r="G356" s="207"/>
      <c r="H356" s="54"/>
      <c r="I356" s="54"/>
      <c r="J356" s="207"/>
      <c r="K356" s="54"/>
      <c r="L356" s="54"/>
    </row>
    <row r="357" spans="1:12" ht="28.5" customHeight="1" x14ac:dyDescent="0.25">
      <c r="A357" s="206"/>
      <c r="B357" s="189"/>
      <c r="C357" s="189"/>
      <c r="D357" s="54"/>
      <c r="E357" s="54"/>
      <c r="F357" s="190"/>
      <c r="G357" s="207"/>
      <c r="H357" s="54"/>
      <c r="I357" s="54"/>
      <c r="J357" s="207"/>
      <c r="K357" s="54"/>
      <c r="L357" s="54"/>
    </row>
    <row r="358" spans="1:12" ht="28.5" customHeight="1" x14ac:dyDescent="0.25">
      <c r="A358" s="206"/>
      <c r="B358" s="189"/>
      <c r="C358" s="189"/>
      <c r="D358" s="54"/>
      <c r="E358" s="54"/>
      <c r="F358" s="190"/>
      <c r="G358" s="207"/>
      <c r="H358" s="54"/>
      <c r="I358" s="54"/>
      <c r="J358" s="207"/>
      <c r="K358" s="54"/>
      <c r="L358" s="54"/>
    </row>
    <row r="359" spans="1:12" ht="28.5" customHeight="1" x14ac:dyDescent="0.25">
      <c r="A359" s="206"/>
      <c r="B359" s="189"/>
      <c r="C359" s="189"/>
      <c r="D359" s="54"/>
      <c r="E359" s="54"/>
      <c r="F359" s="190"/>
      <c r="G359" s="207"/>
      <c r="H359" s="54"/>
      <c r="I359" s="54"/>
      <c r="J359" s="207"/>
      <c r="K359" s="54"/>
      <c r="L359" s="54"/>
    </row>
    <row r="360" spans="1:12" ht="28.5" customHeight="1" x14ac:dyDescent="0.25">
      <c r="A360" s="206"/>
      <c r="B360" s="189"/>
      <c r="C360" s="189"/>
      <c r="D360" s="54"/>
      <c r="E360" s="54"/>
      <c r="F360" s="190"/>
      <c r="G360" s="207"/>
      <c r="H360" s="54"/>
      <c r="I360" s="54"/>
      <c r="J360" s="207"/>
      <c r="K360" s="54"/>
      <c r="L360" s="54"/>
    </row>
    <row r="361" spans="1:12" ht="28.5" customHeight="1" x14ac:dyDescent="0.25">
      <c r="A361" s="206"/>
      <c r="B361" s="189"/>
      <c r="C361" s="189"/>
      <c r="D361" s="54"/>
      <c r="E361" s="54"/>
      <c r="F361" s="190"/>
      <c r="G361" s="207"/>
      <c r="H361" s="54"/>
      <c r="I361" s="54"/>
      <c r="J361" s="207"/>
      <c r="K361" s="54"/>
      <c r="L361" s="54"/>
    </row>
    <row r="362" spans="1:12" ht="28.5" customHeight="1" x14ac:dyDescent="0.25">
      <c r="A362" s="206"/>
      <c r="B362" s="189"/>
      <c r="C362" s="189"/>
      <c r="D362" s="54"/>
      <c r="E362" s="54"/>
      <c r="F362" s="190"/>
      <c r="G362" s="207"/>
      <c r="H362" s="54"/>
      <c r="I362" s="54"/>
      <c r="J362" s="207"/>
      <c r="K362" s="54"/>
      <c r="L362" s="54"/>
    </row>
    <row r="363" spans="1:12" ht="28.5" customHeight="1" x14ac:dyDescent="0.25">
      <c r="A363" s="206"/>
      <c r="B363" s="189"/>
      <c r="C363" s="189"/>
      <c r="D363" s="54"/>
      <c r="E363" s="54"/>
      <c r="F363" s="190"/>
      <c r="G363" s="207"/>
      <c r="H363" s="54"/>
      <c r="I363" s="54"/>
      <c r="J363" s="207"/>
      <c r="K363" s="54"/>
      <c r="L363" s="54"/>
    </row>
    <row r="364" spans="1:12" ht="28.5" customHeight="1" x14ac:dyDescent="0.25">
      <c r="A364" s="206"/>
      <c r="B364" s="189"/>
      <c r="C364" s="189"/>
      <c r="D364" s="54"/>
      <c r="E364" s="54"/>
      <c r="F364" s="190"/>
      <c r="G364" s="207"/>
      <c r="H364" s="54"/>
      <c r="I364" s="54"/>
      <c r="J364" s="207"/>
      <c r="K364" s="54"/>
      <c r="L364" s="54"/>
    </row>
    <row r="365" spans="1:12" ht="28.5" customHeight="1" x14ac:dyDescent="0.25">
      <c r="A365" s="206"/>
      <c r="B365" s="189"/>
      <c r="C365" s="189"/>
      <c r="D365" s="54"/>
      <c r="E365" s="54"/>
      <c r="F365" s="190"/>
      <c r="G365" s="207"/>
      <c r="H365" s="54"/>
      <c r="I365" s="54"/>
      <c r="J365" s="207"/>
      <c r="K365" s="54"/>
      <c r="L365" s="54"/>
    </row>
    <row r="366" spans="1:12" ht="28.5" customHeight="1" x14ac:dyDescent="0.25">
      <c r="A366" s="206"/>
      <c r="B366" s="189"/>
      <c r="C366" s="189"/>
      <c r="D366" s="54"/>
      <c r="E366" s="54"/>
      <c r="F366" s="190"/>
      <c r="G366" s="207"/>
      <c r="H366" s="54"/>
      <c r="I366" s="54"/>
      <c r="J366" s="207"/>
      <c r="K366" s="54"/>
      <c r="L366" s="54"/>
    </row>
    <row r="367" spans="1:12" ht="28.5" customHeight="1" x14ac:dyDescent="0.25">
      <c r="A367" s="206"/>
      <c r="B367" s="189"/>
      <c r="C367" s="189"/>
      <c r="D367" s="54"/>
      <c r="E367" s="54"/>
      <c r="F367" s="190"/>
      <c r="G367" s="207"/>
      <c r="H367" s="54"/>
      <c r="I367" s="54"/>
      <c r="J367" s="207"/>
      <c r="K367" s="54"/>
      <c r="L367" s="54"/>
    </row>
    <row r="368" spans="1:12" ht="28.5" customHeight="1" x14ac:dyDescent="0.25">
      <c r="A368" s="206"/>
      <c r="B368" s="189"/>
      <c r="C368" s="189"/>
      <c r="D368" s="54"/>
      <c r="E368" s="54"/>
      <c r="F368" s="190"/>
      <c r="G368" s="207"/>
      <c r="H368" s="54"/>
      <c r="I368" s="54"/>
      <c r="J368" s="207"/>
      <c r="K368" s="54"/>
      <c r="L368" s="54"/>
    </row>
    <row r="369" spans="1:12" ht="28.5" customHeight="1" x14ac:dyDescent="0.25">
      <c r="A369" s="206"/>
      <c r="B369" s="189"/>
      <c r="C369" s="189"/>
      <c r="D369" s="54"/>
      <c r="E369" s="54"/>
      <c r="F369" s="190"/>
      <c r="G369" s="207"/>
      <c r="H369" s="54"/>
      <c r="I369" s="54"/>
      <c r="J369" s="207"/>
      <c r="K369" s="54"/>
      <c r="L369" s="54"/>
    </row>
    <row r="370" spans="1:12" ht="28.5" customHeight="1" x14ac:dyDescent="0.25">
      <c r="A370" s="206"/>
      <c r="B370" s="189"/>
      <c r="C370" s="189"/>
      <c r="D370" s="54"/>
      <c r="E370" s="54"/>
      <c r="F370" s="190"/>
      <c r="G370" s="207"/>
      <c r="H370" s="54"/>
      <c r="I370" s="54"/>
      <c r="J370" s="207"/>
      <c r="K370" s="54"/>
      <c r="L370" s="54"/>
    </row>
    <row r="371" spans="1:12" ht="28.5" customHeight="1" x14ac:dyDescent="0.25">
      <c r="A371" s="206"/>
      <c r="B371" s="189"/>
      <c r="C371" s="189"/>
      <c r="D371" s="54"/>
      <c r="E371" s="54"/>
      <c r="F371" s="190"/>
      <c r="G371" s="207"/>
      <c r="H371" s="54"/>
      <c r="I371" s="54"/>
      <c r="J371" s="207"/>
      <c r="K371" s="54"/>
      <c r="L371" s="54"/>
    </row>
    <row r="372" spans="1:12" ht="28.5" customHeight="1" x14ac:dyDescent="0.25">
      <c r="A372" s="206"/>
      <c r="B372" s="189"/>
      <c r="C372" s="189"/>
      <c r="D372" s="54"/>
      <c r="E372" s="54"/>
      <c r="F372" s="190"/>
      <c r="G372" s="207"/>
      <c r="H372" s="54"/>
      <c r="I372" s="54"/>
      <c r="J372" s="207"/>
      <c r="K372" s="54"/>
      <c r="L372" s="54"/>
    </row>
    <row r="373" spans="1:12" ht="28.5" customHeight="1" x14ac:dyDescent="0.25">
      <c r="A373" s="206"/>
      <c r="B373" s="189"/>
      <c r="C373" s="189"/>
      <c r="D373" s="54"/>
      <c r="E373" s="54"/>
      <c r="F373" s="190"/>
      <c r="G373" s="207"/>
      <c r="H373" s="54"/>
      <c r="I373" s="54"/>
      <c r="J373" s="207"/>
      <c r="K373" s="54"/>
      <c r="L373" s="54"/>
    </row>
    <row r="374" spans="1:12" ht="28.5" customHeight="1" x14ac:dyDescent="0.25">
      <c r="A374" s="206"/>
      <c r="B374" s="189"/>
      <c r="C374" s="189"/>
      <c r="D374" s="54"/>
      <c r="E374" s="54"/>
      <c r="F374" s="190"/>
      <c r="G374" s="207"/>
      <c r="H374" s="54"/>
      <c r="I374" s="54"/>
      <c r="J374" s="207"/>
      <c r="K374" s="54"/>
      <c r="L374" s="54"/>
    </row>
    <row r="375" spans="1:12" ht="28.5" customHeight="1" x14ac:dyDescent="0.25">
      <c r="A375" s="206"/>
      <c r="B375" s="189"/>
      <c r="C375" s="189"/>
      <c r="D375" s="54"/>
      <c r="E375" s="54"/>
      <c r="F375" s="190"/>
      <c r="G375" s="207"/>
      <c r="H375" s="54"/>
      <c r="I375" s="54"/>
      <c r="J375" s="207"/>
      <c r="K375" s="54"/>
      <c r="L375" s="54"/>
    </row>
    <row r="376" spans="1:12" ht="28.5" customHeight="1" x14ac:dyDescent="0.25">
      <c r="A376" s="206"/>
      <c r="B376" s="189"/>
      <c r="C376" s="189"/>
      <c r="D376" s="54"/>
      <c r="E376" s="54"/>
      <c r="F376" s="190"/>
      <c r="G376" s="207"/>
      <c r="H376" s="54"/>
      <c r="I376" s="54"/>
      <c r="J376" s="207"/>
      <c r="K376" s="54"/>
      <c r="L376" s="54"/>
    </row>
    <row r="377" spans="1:12" ht="28.5" customHeight="1" x14ac:dyDescent="0.25">
      <c r="A377" s="206"/>
      <c r="B377" s="189"/>
      <c r="C377" s="189"/>
      <c r="D377" s="54"/>
      <c r="E377" s="54"/>
      <c r="F377" s="190"/>
      <c r="G377" s="207"/>
      <c r="H377" s="54"/>
      <c r="I377" s="54"/>
      <c r="J377" s="207"/>
      <c r="K377" s="54"/>
      <c r="L377" s="54"/>
    </row>
    <row r="378" spans="1:12" ht="28.5" customHeight="1" x14ac:dyDescent="0.25">
      <c r="A378" s="206"/>
      <c r="B378" s="189"/>
      <c r="C378" s="189"/>
      <c r="D378" s="54"/>
      <c r="E378" s="54"/>
      <c r="F378" s="190"/>
      <c r="G378" s="207"/>
      <c r="H378" s="54"/>
      <c r="I378" s="54"/>
      <c r="J378" s="207"/>
      <c r="K378" s="54"/>
      <c r="L378" s="54"/>
    </row>
    <row r="379" spans="1:12" ht="28.5" customHeight="1" x14ac:dyDescent="0.25">
      <c r="A379" s="206"/>
      <c r="B379" s="189"/>
      <c r="C379" s="189"/>
      <c r="D379" s="54"/>
      <c r="E379" s="54"/>
      <c r="F379" s="190"/>
      <c r="G379" s="207"/>
      <c r="H379" s="54"/>
      <c r="I379" s="54"/>
      <c r="J379" s="207"/>
      <c r="K379" s="54"/>
      <c r="L379" s="54"/>
    </row>
    <row r="380" spans="1:12" ht="28.5" customHeight="1" x14ac:dyDescent="0.25">
      <c r="A380" s="206"/>
      <c r="B380" s="189"/>
      <c r="C380" s="189"/>
      <c r="D380" s="54"/>
      <c r="E380" s="54"/>
      <c r="F380" s="190"/>
      <c r="G380" s="207"/>
      <c r="H380" s="54"/>
      <c r="I380" s="54"/>
      <c r="J380" s="207"/>
      <c r="K380" s="54"/>
      <c r="L380" s="54"/>
    </row>
    <row r="381" spans="1:12" ht="28.5" customHeight="1" x14ac:dyDescent="0.25">
      <c r="A381" s="206"/>
      <c r="B381" s="189"/>
      <c r="C381" s="189"/>
      <c r="D381" s="54"/>
      <c r="E381" s="54"/>
      <c r="F381" s="190"/>
      <c r="G381" s="207"/>
      <c r="H381" s="54"/>
      <c r="I381" s="54"/>
      <c r="J381" s="207"/>
      <c r="K381" s="54"/>
      <c r="L381" s="54"/>
    </row>
    <row r="382" spans="1:12" ht="28.5" customHeight="1" x14ac:dyDescent="0.25">
      <c r="A382" s="206"/>
      <c r="B382" s="189"/>
      <c r="C382" s="189"/>
      <c r="D382" s="54"/>
      <c r="E382" s="54"/>
      <c r="F382" s="190"/>
      <c r="G382" s="207"/>
      <c r="H382" s="54"/>
      <c r="I382" s="54"/>
      <c r="J382" s="207"/>
      <c r="K382" s="54"/>
      <c r="L382" s="54"/>
    </row>
    <row r="383" spans="1:12" ht="28.5" customHeight="1" x14ac:dyDescent="0.25">
      <c r="A383" s="206"/>
      <c r="B383" s="189"/>
      <c r="C383" s="189"/>
      <c r="D383" s="54"/>
      <c r="E383" s="54"/>
      <c r="F383" s="190"/>
      <c r="G383" s="207"/>
      <c r="H383" s="54"/>
      <c r="I383" s="54"/>
      <c r="J383" s="207"/>
      <c r="K383" s="54"/>
      <c r="L383" s="54"/>
    </row>
    <row r="384" spans="1:12" ht="28.5" customHeight="1" x14ac:dyDescent="0.25">
      <c r="A384" s="206"/>
      <c r="B384" s="189"/>
      <c r="C384" s="189"/>
      <c r="D384" s="54"/>
      <c r="E384" s="54"/>
      <c r="F384" s="190"/>
      <c r="G384" s="207"/>
      <c r="H384" s="54"/>
      <c r="I384" s="54"/>
      <c r="J384" s="207"/>
      <c r="K384" s="54"/>
      <c r="L384" s="54"/>
    </row>
    <row r="385" spans="1:12" ht="28.5" customHeight="1" x14ac:dyDescent="0.25">
      <c r="A385" s="206"/>
      <c r="B385" s="189"/>
      <c r="C385" s="189"/>
      <c r="D385" s="54"/>
      <c r="E385" s="54"/>
      <c r="F385" s="190"/>
      <c r="G385" s="207"/>
      <c r="H385" s="54"/>
      <c r="I385" s="54"/>
      <c r="J385" s="207"/>
      <c r="K385" s="54"/>
      <c r="L385" s="54"/>
    </row>
    <row r="386" spans="1:12" ht="28.5" customHeight="1" x14ac:dyDescent="0.25">
      <c r="A386" s="206"/>
      <c r="B386" s="189"/>
      <c r="C386" s="189"/>
      <c r="D386" s="54"/>
      <c r="E386" s="54"/>
      <c r="F386" s="190"/>
      <c r="G386" s="207"/>
      <c r="H386" s="54"/>
      <c r="I386" s="54"/>
      <c r="J386" s="207"/>
      <c r="K386" s="54"/>
      <c r="L386" s="54"/>
    </row>
    <row r="387" spans="1:12" ht="28.5" customHeight="1" x14ac:dyDescent="0.25">
      <c r="A387" s="206"/>
      <c r="B387" s="189"/>
      <c r="C387" s="189"/>
      <c r="D387" s="54"/>
      <c r="E387" s="54"/>
      <c r="F387" s="190"/>
      <c r="G387" s="207"/>
      <c r="H387" s="54"/>
      <c r="I387" s="54"/>
      <c r="J387" s="207"/>
      <c r="K387" s="54"/>
      <c r="L387" s="54"/>
    </row>
    <row r="388" spans="1:12" ht="28.5" customHeight="1" x14ac:dyDescent="0.25">
      <c r="A388" s="206"/>
      <c r="B388" s="189"/>
      <c r="C388" s="189"/>
      <c r="D388" s="54"/>
      <c r="E388" s="54"/>
      <c r="F388" s="190"/>
      <c r="G388" s="207"/>
      <c r="H388" s="54"/>
      <c r="I388" s="54"/>
      <c r="J388" s="207"/>
      <c r="K388" s="54"/>
      <c r="L388" s="54"/>
    </row>
    <row r="389" spans="1:12" ht="28.5" customHeight="1" x14ac:dyDescent="0.25">
      <c r="A389" s="206"/>
      <c r="B389" s="189"/>
      <c r="C389" s="189"/>
      <c r="D389" s="54"/>
      <c r="E389" s="54"/>
      <c r="F389" s="190"/>
      <c r="G389" s="207"/>
      <c r="H389" s="54"/>
      <c r="I389" s="54"/>
      <c r="J389" s="207"/>
      <c r="K389" s="54"/>
      <c r="L389" s="54"/>
    </row>
    <row r="390" spans="1:12" ht="28.5" customHeight="1" x14ac:dyDescent="0.25">
      <c r="A390" s="206"/>
      <c r="B390" s="189"/>
      <c r="C390" s="189"/>
      <c r="D390" s="54"/>
      <c r="E390" s="54"/>
      <c r="F390" s="190"/>
      <c r="G390" s="207"/>
      <c r="H390" s="54"/>
      <c r="I390" s="54"/>
      <c r="J390" s="207"/>
      <c r="K390" s="54"/>
      <c r="L390" s="54"/>
    </row>
    <row r="391" spans="1:12" ht="28.5" customHeight="1" x14ac:dyDescent="0.25">
      <c r="A391" s="206"/>
      <c r="B391" s="189"/>
      <c r="C391" s="189"/>
      <c r="D391" s="54"/>
      <c r="E391" s="54"/>
      <c r="F391" s="190"/>
      <c r="G391" s="207"/>
      <c r="H391" s="54"/>
      <c r="I391" s="54"/>
      <c r="J391" s="207"/>
      <c r="K391" s="54"/>
      <c r="L391" s="54"/>
    </row>
    <row r="392" spans="1:12" ht="28.5" customHeight="1" x14ac:dyDescent="0.25">
      <c r="A392" s="206"/>
      <c r="B392" s="189"/>
      <c r="C392" s="189"/>
      <c r="D392" s="54"/>
      <c r="E392" s="54"/>
      <c r="F392" s="190"/>
      <c r="G392" s="207"/>
      <c r="H392" s="54"/>
      <c r="I392" s="54"/>
      <c r="J392" s="207"/>
      <c r="K392" s="54"/>
      <c r="L392" s="54"/>
    </row>
    <row r="393" spans="1:12" ht="28.5" customHeight="1" x14ac:dyDescent="0.25">
      <c r="A393" s="206"/>
      <c r="B393" s="189"/>
      <c r="C393" s="189"/>
      <c r="D393" s="54"/>
      <c r="E393" s="54"/>
      <c r="F393" s="190"/>
      <c r="G393" s="207"/>
      <c r="H393" s="54"/>
      <c r="I393" s="54"/>
      <c r="J393" s="207"/>
      <c r="K393" s="54"/>
      <c r="L393" s="54"/>
    </row>
    <row r="394" spans="1:12" ht="28.5" customHeight="1" x14ac:dyDescent="0.25">
      <c r="A394" s="206"/>
      <c r="B394" s="189"/>
      <c r="C394" s="189"/>
      <c r="D394" s="54"/>
      <c r="E394" s="54"/>
      <c r="F394" s="190"/>
      <c r="G394" s="207"/>
      <c r="H394" s="54"/>
      <c r="I394" s="54"/>
      <c r="J394" s="207"/>
      <c r="K394" s="54"/>
      <c r="L394" s="54"/>
    </row>
    <row r="395" spans="1:12" ht="28.5" customHeight="1" x14ac:dyDescent="0.25">
      <c r="A395" s="206"/>
      <c r="B395" s="189"/>
      <c r="C395" s="189"/>
      <c r="D395" s="54"/>
      <c r="E395" s="54"/>
      <c r="F395" s="190"/>
      <c r="G395" s="207"/>
      <c r="H395" s="54"/>
      <c r="I395" s="54"/>
      <c r="J395" s="207"/>
      <c r="K395" s="54"/>
      <c r="L395" s="54"/>
    </row>
    <row r="396" spans="1:12" ht="28.5" customHeight="1" x14ac:dyDescent="0.25">
      <c r="A396" s="206"/>
      <c r="B396" s="189"/>
      <c r="C396" s="189"/>
      <c r="D396" s="54"/>
      <c r="E396" s="54"/>
      <c r="F396" s="190"/>
      <c r="G396" s="207"/>
      <c r="H396" s="54"/>
      <c r="I396" s="54"/>
      <c r="J396" s="207"/>
      <c r="K396" s="54"/>
      <c r="L396" s="54"/>
    </row>
    <row r="397" spans="1:12" ht="28.5" customHeight="1" x14ac:dyDescent="0.25">
      <c r="A397" s="206"/>
      <c r="B397" s="189"/>
      <c r="C397" s="189"/>
      <c r="D397" s="54"/>
      <c r="E397" s="54"/>
      <c r="F397" s="190"/>
      <c r="G397" s="207"/>
      <c r="H397" s="54"/>
      <c r="I397" s="54"/>
      <c r="J397" s="207"/>
      <c r="K397" s="54"/>
      <c r="L397" s="54"/>
    </row>
    <row r="398" spans="1:12" ht="28.5" customHeight="1" x14ac:dyDescent="0.25">
      <c r="A398" s="206"/>
      <c r="B398" s="189"/>
      <c r="C398" s="189"/>
      <c r="D398" s="54"/>
      <c r="E398" s="54"/>
      <c r="F398" s="190"/>
      <c r="G398" s="207"/>
      <c r="H398" s="54"/>
      <c r="I398" s="54"/>
      <c r="J398" s="207"/>
      <c r="K398" s="54"/>
      <c r="L398" s="54"/>
    </row>
    <row r="399" spans="1:12" ht="28.5" customHeight="1" x14ac:dyDescent="0.25">
      <c r="A399" s="208"/>
      <c r="B399" s="189"/>
      <c r="C399" s="189"/>
      <c r="D399" s="54"/>
      <c r="E399" s="54"/>
      <c r="F399" s="190"/>
      <c r="G399" s="207"/>
      <c r="H399" s="54"/>
      <c r="I399" s="54"/>
      <c r="J399" s="207"/>
      <c r="K399" s="54"/>
      <c r="L399" s="54"/>
    </row>
    <row r="400" spans="1:12" ht="28.5" customHeight="1" x14ac:dyDescent="0.25">
      <c r="A400" s="206"/>
      <c r="B400" s="189"/>
      <c r="C400" s="189"/>
      <c r="D400" s="54"/>
      <c r="E400" s="54"/>
      <c r="F400" s="190"/>
      <c r="G400" s="207"/>
      <c r="H400" s="54"/>
      <c r="I400" s="54"/>
      <c r="J400" s="207"/>
      <c r="K400" s="54"/>
      <c r="L400" s="54"/>
    </row>
    <row r="401" spans="1:12" ht="28.5" customHeight="1" x14ac:dyDescent="0.25">
      <c r="A401" s="206"/>
      <c r="B401" s="189"/>
      <c r="C401" s="189"/>
      <c r="D401" s="54"/>
      <c r="E401" s="54"/>
      <c r="F401" s="190"/>
      <c r="G401" s="207"/>
      <c r="H401" s="54"/>
      <c r="I401" s="54"/>
      <c r="J401" s="207"/>
      <c r="K401" s="54"/>
      <c r="L401" s="54"/>
    </row>
    <row r="402" spans="1:12" ht="28.5" customHeight="1" x14ac:dyDescent="0.25">
      <c r="A402" s="206"/>
      <c r="B402" s="189"/>
      <c r="C402" s="189"/>
      <c r="D402" s="54"/>
      <c r="E402" s="54"/>
      <c r="F402" s="190"/>
      <c r="G402" s="207"/>
      <c r="H402" s="54"/>
      <c r="I402" s="54"/>
      <c r="J402" s="207"/>
      <c r="K402" s="54"/>
      <c r="L402" s="54"/>
    </row>
    <row r="403" spans="1:12" ht="28.5" customHeight="1" x14ac:dyDescent="0.25">
      <c r="A403" s="206"/>
      <c r="B403" s="189"/>
      <c r="C403" s="189"/>
      <c r="D403" s="54"/>
      <c r="E403" s="54"/>
      <c r="F403" s="190"/>
      <c r="G403" s="207"/>
      <c r="H403" s="54"/>
      <c r="I403" s="54"/>
      <c r="J403" s="207"/>
      <c r="K403" s="54"/>
      <c r="L403" s="54"/>
    </row>
    <row r="404" spans="1:12" ht="28.5" customHeight="1" x14ac:dyDescent="0.25">
      <c r="A404" s="206"/>
      <c r="B404" s="189"/>
      <c r="C404" s="189"/>
      <c r="D404" s="54"/>
      <c r="E404" s="54"/>
      <c r="F404" s="190"/>
      <c r="G404" s="207"/>
      <c r="H404" s="54"/>
      <c r="I404" s="54"/>
      <c r="J404" s="207"/>
      <c r="K404" s="54"/>
      <c r="L404" s="54"/>
    </row>
    <row r="405" spans="1:12" ht="28.5" customHeight="1" x14ac:dyDescent="0.25">
      <c r="A405" s="206"/>
      <c r="B405" s="189"/>
      <c r="C405" s="189"/>
      <c r="D405" s="54"/>
      <c r="E405" s="54"/>
      <c r="F405" s="190"/>
      <c r="G405" s="207"/>
      <c r="H405" s="54"/>
      <c r="I405" s="54"/>
      <c r="J405" s="207"/>
      <c r="K405" s="54"/>
      <c r="L405" s="54"/>
    </row>
    <row r="406" spans="1:12" ht="28.5" customHeight="1" x14ac:dyDescent="0.25">
      <c r="A406" s="206"/>
      <c r="B406" s="189"/>
      <c r="C406" s="189"/>
      <c r="D406" s="54"/>
      <c r="E406" s="54"/>
      <c r="F406" s="190"/>
      <c r="G406" s="207"/>
      <c r="H406" s="54"/>
      <c r="I406" s="54"/>
      <c r="J406" s="207"/>
      <c r="K406" s="54"/>
      <c r="L406" s="54"/>
    </row>
    <row r="407" spans="1:12" ht="28.5" customHeight="1" x14ac:dyDescent="0.25">
      <c r="A407" s="206"/>
      <c r="B407" s="189"/>
      <c r="C407" s="189"/>
      <c r="D407" s="54"/>
      <c r="E407" s="54"/>
      <c r="F407" s="190"/>
      <c r="G407" s="207"/>
      <c r="H407" s="54"/>
      <c r="I407" s="54"/>
      <c r="J407" s="207"/>
      <c r="K407" s="54"/>
      <c r="L407" s="54"/>
    </row>
    <row r="408" spans="1:12" ht="28.5" customHeight="1" x14ac:dyDescent="0.25">
      <c r="A408" s="208"/>
      <c r="B408" s="189"/>
      <c r="C408" s="189"/>
      <c r="D408" s="54"/>
      <c r="E408" s="54"/>
      <c r="F408" s="190"/>
      <c r="G408" s="207"/>
      <c r="H408" s="54"/>
      <c r="I408" s="54"/>
      <c r="J408" s="207"/>
      <c r="K408" s="54"/>
      <c r="L408" s="54"/>
    </row>
    <row r="409" spans="1:12" ht="28.5" customHeight="1" x14ac:dyDescent="0.25">
      <c r="A409" s="206"/>
      <c r="B409" s="189"/>
      <c r="C409" s="189"/>
      <c r="D409" s="54"/>
      <c r="E409" s="54"/>
      <c r="F409" s="190"/>
      <c r="G409" s="207"/>
      <c r="H409" s="54"/>
      <c r="I409" s="54"/>
      <c r="J409" s="207"/>
      <c r="K409" s="54"/>
      <c r="L409" s="54"/>
    </row>
    <row r="410" spans="1:12" ht="28.5" customHeight="1" x14ac:dyDescent="0.25">
      <c r="A410" s="206"/>
      <c r="B410" s="189"/>
      <c r="C410" s="189"/>
      <c r="D410" s="54"/>
      <c r="E410" s="54"/>
      <c r="F410" s="190"/>
      <c r="G410" s="207"/>
      <c r="H410" s="54"/>
      <c r="I410" s="54"/>
      <c r="J410" s="207"/>
      <c r="K410" s="54"/>
      <c r="L410" s="54"/>
    </row>
    <row r="411" spans="1:12" ht="28.5" customHeight="1" x14ac:dyDescent="0.25">
      <c r="A411" s="206"/>
      <c r="B411" s="189"/>
      <c r="C411" s="189"/>
      <c r="D411" s="54"/>
      <c r="E411" s="54"/>
      <c r="F411" s="190"/>
      <c r="G411" s="207"/>
      <c r="H411" s="54"/>
      <c r="I411" s="54"/>
      <c r="J411" s="207"/>
      <c r="K411" s="54"/>
      <c r="L411" s="54"/>
    </row>
    <row r="412" spans="1:12" ht="28.5" customHeight="1" x14ac:dyDescent="0.25">
      <c r="A412" s="206"/>
      <c r="B412" s="189"/>
      <c r="C412" s="189"/>
      <c r="D412" s="54"/>
      <c r="E412" s="54"/>
      <c r="F412" s="190"/>
      <c r="G412" s="207"/>
      <c r="H412" s="54"/>
      <c r="I412" s="54"/>
      <c r="J412" s="207"/>
      <c r="K412" s="54"/>
      <c r="L412" s="54"/>
    </row>
    <row r="413" spans="1:12" ht="28.5" customHeight="1" x14ac:dyDescent="0.25">
      <c r="A413" s="206"/>
      <c r="B413" s="189"/>
      <c r="C413" s="189"/>
      <c r="D413" s="54"/>
      <c r="E413" s="54"/>
      <c r="F413" s="190"/>
      <c r="G413" s="207"/>
      <c r="H413" s="54"/>
      <c r="I413" s="54"/>
      <c r="J413" s="207"/>
      <c r="K413" s="54"/>
      <c r="L413" s="54"/>
    </row>
    <row r="414" spans="1:12" ht="28.5" customHeight="1" x14ac:dyDescent="0.25">
      <c r="A414" s="206"/>
      <c r="B414" s="189"/>
      <c r="C414" s="189"/>
      <c r="D414" s="54"/>
      <c r="E414" s="54"/>
      <c r="F414" s="190"/>
      <c r="G414" s="207"/>
      <c r="H414" s="54"/>
      <c r="I414" s="54"/>
      <c r="J414" s="207"/>
      <c r="K414" s="54"/>
      <c r="L414" s="54"/>
    </row>
    <row r="415" spans="1:12" ht="28.5" customHeight="1" x14ac:dyDescent="0.25">
      <c r="A415" s="206"/>
      <c r="B415" s="189"/>
      <c r="C415" s="189"/>
      <c r="D415" s="54"/>
      <c r="E415" s="54"/>
      <c r="F415" s="190"/>
      <c r="G415" s="207"/>
      <c r="H415" s="54"/>
      <c r="I415" s="54"/>
      <c r="J415" s="207"/>
      <c r="K415" s="54"/>
      <c r="L415" s="54"/>
    </row>
    <row r="416" spans="1:12" ht="28.5" customHeight="1" x14ac:dyDescent="0.25">
      <c r="A416" s="206"/>
      <c r="B416" s="189"/>
      <c r="C416" s="189"/>
      <c r="D416" s="54"/>
      <c r="E416" s="54"/>
      <c r="F416" s="190"/>
      <c r="G416" s="207"/>
      <c r="H416" s="54"/>
      <c r="I416" s="54"/>
      <c r="J416" s="207"/>
      <c r="K416" s="54"/>
      <c r="L416" s="54"/>
    </row>
    <row r="417" spans="1:12" ht="28.5" customHeight="1" x14ac:dyDescent="0.25">
      <c r="A417" s="206"/>
      <c r="B417" s="189"/>
      <c r="C417" s="189"/>
      <c r="D417" s="54"/>
      <c r="E417" s="54"/>
      <c r="F417" s="190"/>
      <c r="G417" s="207"/>
      <c r="H417" s="54"/>
      <c r="I417" s="54"/>
      <c r="J417" s="207"/>
      <c r="K417" s="54"/>
      <c r="L417" s="54"/>
    </row>
    <row r="418" spans="1:12" ht="28.5" customHeight="1" x14ac:dyDescent="0.25">
      <c r="A418" s="206"/>
      <c r="B418" s="189"/>
      <c r="C418" s="189"/>
      <c r="D418" s="54"/>
      <c r="E418" s="54"/>
      <c r="F418" s="190"/>
      <c r="G418" s="207"/>
      <c r="H418" s="54"/>
      <c r="I418" s="54"/>
      <c r="J418" s="207"/>
      <c r="K418" s="54"/>
      <c r="L418" s="54"/>
    </row>
    <row r="419" spans="1:12" ht="28.5" customHeight="1" x14ac:dyDescent="0.25">
      <c r="A419" s="206"/>
      <c r="B419" s="189"/>
      <c r="C419" s="189"/>
      <c r="D419" s="54"/>
      <c r="E419" s="54"/>
      <c r="F419" s="190"/>
      <c r="G419" s="207"/>
      <c r="H419" s="54"/>
      <c r="I419" s="54"/>
      <c r="J419" s="207"/>
      <c r="K419" s="54"/>
      <c r="L419" s="54"/>
    </row>
    <row r="420" spans="1:12" ht="28.5" customHeight="1" x14ac:dyDescent="0.25">
      <c r="A420" s="206"/>
      <c r="B420" s="189"/>
      <c r="C420" s="189"/>
      <c r="D420" s="54"/>
      <c r="E420" s="54"/>
      <c r="F420" s="190"/>
      <c r="G420" s="207"/>
      <c r="H420" s="54"/>
      <c r="I420" s="54"/>
      <c r="J420" s="207"/>
      <c r="K420" s="54"/>
      <c r="L420" s="54"/>
    </row>
    <row r="421" spans="1:12" ht="28.5" customHeight="1" x14ac:dyDescent="0.25">
      <c r="A421" s="206"/>
      <c r="B421" s="189"/>
      <c r="C421" s="189"/>
      <c r="D421" s="54"/>
      <c r="E421" s="54"/>
      <c r="F421" s="190"/>
      <c r="G421" s="207"/>
      <c r="H421" s="54"/>
      <c r="I421" s="54"/>
      <c r="J421" s="207"/>
      <c r="K421" s="54"/>
      <c r="L421" s="54"/>
    </row>
    <row r="422" spans="1:12" ht="28.5" customHeight="1" x14ac:dyDescent="0.25">
      <c r="A422" s="206"/>
      <c r="B422" s="189"/>
      <c r="C422" s="189"/>
      <c r="D422" s="54"/>
      <c r="E422" s="54"/>
      <c r="F422" s="190"/>
      <c r="G422" s="207"/>
      <c r="H422" s="54"/>
      <c r="I422" s="54"/>
      <c r="J422" s="207"/>
      <c r="K422" s="54"/>
      <c r="L422" s="54"/>
    </row>
    <row r="423" spans="1:12" ht="28.5" customHeight="1" x14ac:dyDescent="0.25">
      <c r="A423" s="206"/>
      <c r="B423" s="189"/>
      <c r="C423" s="189"/>
      <c r="D423" s="54"/>
      <c r="E423" s="54"/>
      <c r="F423" s="190"/>
      <c r="G423" s="207"/>
      <c r="H423" s="54"/>
      <c r="I423" s="54"/>
      <c r="J423" s="207"/>
      <c r="K423" s="54"/>
      <c r="L423" s="54"/>
    </row>
    <row r="424" spans="1:12" ht="28.5" customHeight="1" x14ac:dyDescent="0.25">
      <c r="A424" s="206"/>
      <c r="B424" s="189"/>
      <c r="C424" s="189"/>
      <c r="D424" s="54"/>
      <c r="E424" s="54"/>
      <c r="F424" s="190"/>
      <c r="G424" s="207"/>
      <c r="H424" s="54"/>
      <c r="I424" s="54"/>
      <c r="J424" s="207"/>
      <c r="K424" s="54"/>
      <c r="L424" s="54"/>
    </row>
    <row r="425" spans="1:12" ht="28.5" customHeight="1" x14ac:dyDescent="0.25">
      <c r="A425" s="206"/>
      <c r="B425" s="189"/>
      <c r="C425" s="189"/>
      <c r="D425" s="54"/>
      <c r="E425" s="54"/>
      <c r="F425" s="190"/>
      <c r="G425" s="207"/>
      <c r="H425" s="54"/>
      <c r="I425" s="54"/>
      <c r="J425" s="207"/>
      <c r="K425" s="54"/>
      <c r="L425" s="54"/>
    </row>
    <row r="426" spans="1:12" ht="28.5" customHeight="1" x14ac:dyDescent="0.25">
      <c r="A426" s="206"/>
      <c r="B426" s="189"/>
      <c r="C426" s="189"/>
      <c r="D426" s="54"/>
      <c r="E426" s="54"/>
      <c r="F426" s="190"/>
      <c r="G426" s="207"/>
      <c r="H426" s="54"/>
      <c r="I426" s="54"/>
      <c r="J426" s="207"/>
      <c r="K426" s="54"/>
      <c r="L426" s="54"/>
    </row>
    <row r="427" spans="1:12" ht="28.5" customHeight="1" x14ac:dyDescent="0.25">
      <c r="A427" s="206"/>
      <c r="B427" s="189"/>
      <c r="C427" s="189"/>
      <c r="D427" s="54"/>
      <c r="E427" s="54"/>
      <c r="F427" s="190"/>
      <c r="G427" s="207"/>
      <c r="H427" s="54"/>
      <c r="I427" s="54"/>
      <c r="J427" s="207"/>
      <c r="K427" s="54"/>
      <c r="L427" s="54"/>
    </row>
    <row r="428" spans="1:12" ht="28.5" customHeight="1" x14ac:dyDescent="0.25">
      <c r="A428" s="206"/>
      <c r="B428" s="189"/>
      <c r="C428" s="189"/>
      <c r="D428" s="54"/>
      <c r="E428" s="54"/>
      <c r="F428" s="190"/>
      <c r="G428" s="207"/>
      <c r="H428" s="54"/>
      <c r="I428" s="54"/>
      <c r="J428" s="207"/>
      <c r="K428" s="54"/>
      <c r="L428" s="54"/>
    </row>
    <row r="429" spans="1:12" ht="28.5" customHeight="1" x14ac:dyDescent="0.25">
      <c r="A429" s="206"/>
      <c r="B429" s="189"/>
      <c r="C429" s="189"/>
      <c r="D429" s="54"/>
      <c r="E429" s="54"/>
      <c r="F429" s="190"/>
      <c r="G429" s="207"/>
      <c r="H429" s="54"/>
      <c r="I429" s="54"/>
      <c r="J429" s="207"/>
      <c r="K429" s="54"/>
      <c r="L429" s="54"/>
    </row>
    <row r="430" spans="1:12" ht="28.5" customHeight="1" x14ac:dyDescent="0.25">
      <c r="A430" s="206"/>
      <c r="B430" s="189"/>
      <c r="C430" s="189"/>
      <c r="D430" s="54"/>
      <c r="E430" s="54"/>
      <c r="F430" s="190"/>
      <c r="G430" s="207"/>
      <c r="H430" s="54"/>
      <c r="I430" s="54"/>
      <c r="J430" s="207"/>
      <c r="K430" s="54"/>
      <c r="L430" s="54"/>
    </row>
    <row r="431" spans="1:12" ht="28.5" customHeight="1" x14ac:dyDescent="0.25">
      <c r="A431" s="206"/>
      <c r="B431" s="189"/>
      <c r="C431" s="189"/>
      <c r="D431" s="54"/>
      <c r="E431" s="54"/>
      <c r="F431" s="190"/>
      <c r="G431" s="207"/>
      <c r="H431" s="54"/>
      <c r="I431" s="54"/>
      <c r="J431" s="207"/>
      <c r="K431" s="54"/>
      <c r="L431" s="54"/>
    </row>
    <row r="432" spans="1:12" ht="28.5" customHeight="1" x14ac:dyDescent="0.25">
      <c r="A432" s="206"/>
      <c r="B432" s="189"/>
      <c r="C432" s="189"/>
      <c r="D432" s="54"/>
      <c r="E432" s="54"/>
      <c r="F432" s="190"/>
      <c r="G432" s="207"/>
      <c r="H432" s="54"/>
      <c r="I432" s="54"/>
      <c r="J432" s="207"/>
      <c r="K432" s="54"/>
      <c r="L432" s="54"/>
    </row>
    <row r="433" spans="1:12" ht="28.5" customHeight="1" x14ac:dyDescent="0.25">
      <c r="A433" s="206"/>
      <c r="B433" s="189"/>
      <c r="C433" s="189"/>
      <c r="D433" s="54"/>
      <c r="E433" s="54"/>
      <c r="F433" s="190"/>
      <c r="G433" s="207"/>
      <c r="H433" s="54"/>
      <c r="I433" s="54"/>
      <c r="J433" s="207"/>
      <c r="K433" s="54"/>
      <c r="L433" s="54"/>
    </row>
    <row r="434" spans="1:12" ht="28.5" customHeight="1" x14ac:dyDescent="0.25">
      <c r="A434" s="206"/>
      <c r="B434" s="189"/>
      <c r="C434" s="189"/>
      <c r="D434" s="54"/>
      <c r="E434" s="54"/>
      <c r="F434" s="190"/>
      <c r="G434" s="207"/>
      <c r="H434" s="54"/>
      <c r="I434" s="54"/>
      <c r="J434" s="207"/>
      <c r="K434" s="54"/>
      <c r="L434" s="54"/>
    </row>
    <row r="435" spans="1:12" ht="28.5" customHeight="1" x14ac:dyDescent="0.25">
      <c r="A435" s="206"/>
      <c r="B435" s="189"/>
      <c r="C435" s="189"/>
      <c r="D435" s="54"/>
      <c r="E435" s="54"/>
      <c r="F435" s="190"/>
      <c r="G435" s="207"/>
      <c r="H435" s="54"/>
      <c r="I435" s="54"/>
      <c r="J435" s="207"/>
      <c r="K435" s="54"/>
      <c r="L435" s="54"/>
    </row>
    <row r="436" spans="1:12" ht="28.5" customHeight="1" x14ac:dyDescent="0.25">
      <c r="A436" s="206"/>
      <c r="B436" s="189"/>
      <c r="C436" s="189"/>
      <c r="D436" s="54"/>
      <c r="E436" s="54"/>
      <c r="F436" s="190"/>
      <c r="G436" s="207"/>
      <c r="H436" s="54"/>
      <c r="I436" s="54"/>
      <c r="J436" s="207"/>
      <c r="K436" s="54"/>
      <c r="L436" s="54"/>
    </row>
    <row r="437" spans="1:12" ht="28.5" customHeight="1" x14ac:dyDescent="0.25">
      <c r="A437" s="206"/>
      <c r="B437" s="189"/>
      <c r="C437" s="189"/>
      <c r="D437" s="54"/>
      <c r="E437" s="54"/>
      <c r="F437" s="190"/>
      <c r="G437" s="207"/>
      <c r="H437" s="54"/>
      <c r="I437" s="54"/>
      <c r="J437" s="207"/>
      <c r="K437" s="54"/>
      <c r="L437" s="54"/>
    </row>
    <row r="438" spans="1:12" ht="28.5" customHeight="1" x14ac:dyDescent="0.25">
      <c r="A438" s="206"/>
      <c r="B438" s="189"/>
      <c r="C438" s="189"/>
      <c r="D438" s="54"/>
      <c r="E438" s="54"/>
      <c r="F438" s="190"/>
      <c r="G438" s="207"/>
      <c r="H438" s="54"/>
      <c r="I438" s="54"/>
      <c r="J438" s="207"/>
      <c r="K438" s="54"/>
      <c r="L438" s="54"/>
    </row>
    <row r="439" spans="1:12" ht="28.5" customHeight="1" x14ac:dyDescent="0.25">
      <c r="A439" s="206"/>
      <c r="B439" s="189"/>
      <c r="C439" s="189"/>
      <c r="D439" s="54"/>
      <c r="E439" s="54"/>
      <c r="F439" s="190"/>
      <c r="G439" s="207"/>
      <c r="H439" s="54"/>
      <c r="I439" s="54"/>
      <c r="J439" s="207"/>
      <c r="K439" s="54"/>
      <c r="L439" s="54"/>
    </row>
    <row r="440" spans="1:12" ht="28.5" customHeight="1" x14ac:dyDescent="0.25">
      <c r="A440" s="206"/>
      <c r="B440" s="189"/>
      <c r="C440" s="189"/>
      <c r="D440" s="54"/>
      <c r="E440" s="54"/>
      <c r="F440" s="190"/>
      <c r="G440" s="207"/>
      <c r="H440" s="54"/>
      <c r="I440" s="54"/>
      <c r="J440" s="207"/>
      <c r="K440" s="54"/>
      <c r="L440" s="54"/>
    </row>
    <row r="441" spans="1:12" ht="28.5" customHeight="1" x14ac:dyDescent="0.25">
      <c r="A441" s="206"/>
      <c r="B441" s="189"/>
      <c r="C441" s="189"/>
      <c r="D441" s="54"/>
      <c r="E441" s="54"/>
      <c r="F441" s="190"/>
      <c r="G441" s="207"/>
      <c r="H441" s="54"/>
      <c r="I441" s="54"/>
      <c r="J441" s="207"/>
      <c r="K441" s="54"/>
      <c r="L441" s="54"/>
    </row>
    <row r="442" spans="1:12" ht="28.5" customHeight="1" x14ac:dyDescent="0.25">
      <c r="A442" s="206"/>
      <c r="B442" s="189"/>
      <c r="C442" s="189"/>
      <c r="D442" s="54"/>
      <c r="E442" s="54"/>
      <c r="F442" s="190"/>
      <c r="G442" s="207"/>
      <c r="H442" s="54"/>
      <c r="I442" s="54"/>
      <c r="J442" s="207"/>
      <c r="K442" s="54"/>
      <c r="L442" s="54"/>
    </row>
    <row r="443" spans="1:12" ht="28.5" customHeight="1" x14ac:dyDescent="0.25">
      <c r="A443" s="206"/>
      <c r="B443" s="189"/>
      <c r="C443" s="189"/>
      <c r="D443" s="54"/>
      <c r="E443" s="54"/>
      <c r="F443" s="190"/>
      <c r="G443" s="207"/>
      <c r="H443" s="54"/>
      <c r="I443" s="54"/>
      <c r="J443" s="207"/>
      <c r="K443" s="54"/>
      <c r="L443" s="54"/>
    </row>
    <row r="444" spans="1:12" ht="28.5" customHeight="1" x14ac:dyDescent="0.25">
      <c r="A444" s="206"/>
      <c r="B444" s="189"/>
      <c r="C444" s="189"/>
      <c r="D444" s="54"/>
      <c r="E444" s="54"/>
      <c r="F444" s="190"/>
      <c r="G444" s="207"/>
      <c r="H444" s="54"/>
      <c r="I444" s="54"/>
      <c r="J444" s="207"/>
      <c r="K444" s="54"/>
      <c r="L444" s="54"/>
    </row>
    <row r="445" spans="1:12" ht="28.5" customHeight="1" x14ac:dyDescent="0.25">
      <c r="A445" s="206"/>
      <c r="B445" s="189"/>
      <c r="C445" s="189"/>
      <c r="D445" s="54"/>
      <c r="E445" s="54"/>
      <c r="F445" s="190"/>
      <c r="G445" s="207"/>
      <c r="H445" s="54"/>
      <c r="I445" s="54"/>
      <c r="J445" s="207"/>
      <c r="K445" s="54"/>
      <c r="L445" s="54"/>
    </row>
    <row r="446" spans="1:12" ht="28.5" customHeight="1" x14ac:dyDescent="0.25">
      <c r="A446" s="206"/>
      <c r="B446" s="189"/>
      <c r="C446" s="189"/>
      <c r="D446" s="54"/>
      <c r="E446" s="54"/>
      <c r="F446" s="190"/>
      <c r="G446" s="207"/>
      <c r="H446" s="54"/>
      <c r="I446" s="54"/>
      <c r="J446" s="207"/>
      <c r="K446" s="54"/>
      <c r="L446" s="54"/>
    </row>
    <row r="447" spans="1:12" ht="28.5" customHeight="1" x14ac:dyDescent="0.25">
      <c r="A447" s="206"/>
      <c r="B447" s="189"/>
      <c r="C447" s="189"/>
      <c r="D447" s="54"/>
      <c r="E447" s="54"/>
      <c r="F447" s="190"/>
      <c r="G447" s="207"/>
      <c r="H447" s="54"/>
      <c r="I447" s="54"/>
      <c r="J447" s="207"/>
      <c r="K447" s="54"/>
      <c r="L447" s="54"/>
    </row>
    <row r="448" spans="1:12" ht="28.5" customHeight="1" x14ac:dyDescent="0.25">
      <c r="A448" s="206"/>
      <c r="B448" s="189"/>
      <c r="C448" s="189"/>
      <c r="D448" s="54"/>
      <c r="E448" s="54"/>
      <c r="F448" s="190"/>
      <c r="G448" s="207"/>
      <c r="H448" s="54"/>
      <c r="I448" s="54"/>
      <c r="J448" s="207"/>
      <c r="K448" s="54"/>
      <c r="L448" s="54"/>
    </row>
    <row r="449" spans="1:12" ht="28.5" customHeight="1" x14ac:dyDescent="0.25">
      <c r="A449" s="208"/>
      <c r="B449" s="189"/>
      <c r="C449" s="189"/>
      <c r="D449" s="54"/>
      <c r="E449" s="54"/>
      <c r="F449" s="190"/>
      <c r="G449" s="207"/>
      <c r="H449" s="54"/>
      <c r="I449" s="54"/>
      <c r="J449" s="207"/>
      <c r="K449" s="54"/>
      <c r="L449" s="54"/>
    </row>
    <row r="450" spans="1:12" ht="28.5" customHeight="1" x14ac:dyDescent="0.25">
      <c r="A450" s="206"/>
      <c r="B450" s="189"/>
      <c r="C450" s="189"/>
      <c r="D450" s="54"/>
      <c r="E450" s="54"/>
      <c r="F450" s="190"/>
      <c r="G450" s="207"/>
      <c r="H450" s="54"/>
      <c r="I450" s="54"/>
      <c r="J450" s="207"/>
      <c r="K450" s="54"/>
      <c r="L450" s="54"/>
    </row>
    <row r="451" spans="1:12" ht="28.5" customHeight="1" x14ac:dyDescent="0.25">
      <c r="A451" s="206"/>
      <c r="B451" s="189"/>
      <c r="C451" s="189"/>
      <c r="D451" s="54"/>
      <c r="E451" s="54"/>
      <c r="F451" s="190"/>
      <c r="G451" s="207"/>
      <c r="H451" s="54"/>
      <c r="I451" s="54"/>
      <c r="J451" s="207"/>
      <c r="K451" s="54"/>
      <c r="L451" s="54"/>
    </row>
    <row r="452" spans="1:12" ht="28.5" customHeight="1" x14ac:dyDescent="0.25">
      <c r="A452" s="206"/>
      <c r="B452" s="189"/>
      <c r="C452" s="189"/>
      <c r="D452" s="54"/>
      <c r="E452" s="54"/>
      <c r="F452" s="190"/>
      <c r="G452" s="207"/>
      <c r="H452" s="54"/>
      <c r="I452" s="54"/>
      <c r="J452" s="207"/>
      <c r="K452" s="54"/>
      <c r="L452" s="54"/>
    </row>
    <row r="453" spans="1:12" ht="28.5" customHeight="1" x14ac:dyDescent="0.25">
      <c r="A453" s="206"/>
      <c r="B453" s="189"/>
      <c r="C453" s="189"/>
      <c r="D453" s="54"/>
      <c r="E453" s="54"/>
      <c r="F453" s="190"/>
      <c r="G453" s="207"/>
      <c r="H453" s="54"/>
      <c r="I453" s="54"/>
      <c r="J453" s="207"/>
      <c r="K453" s="54"/>
      <c r="L453" s="54"/>
    </row>
    <row r="454" spans="1:12" ht="28.5" customHeight="1" x14ac:dyDescent="0.25">
      <c r="A454" s="206"/>
      <c r="B454" s="189"/>
      <c r="C454" s="189"/>
      <c r="D454" s="54"/>
      <c r="E454" s="54"/>
      <c r="F454" s="190"/>
      <c r="G454" s="207"/>
      <c r="H454" s="54"/>
      <c r="I454" s="54"/>
      <c r="J454" s="207"/>
      <c r="K454" s="54"/>
      <c r="L454" s="54"/>
    </row>
    <row r="455" spans="1:12" ht="28.5" customHeight="1" x14ac:dyDescent="0.25">
      <c r="A455" s="206"/>
      <c r="B455" s="189"/>
      <c r="C455" s="189"/>
      <c r="D455" s="54"/>
      <c r="E455" s="54"/>
      <c r="F455" s="190"/>
      <c r="G455" s="207"/>
      <c r="H455" s="54"/>
      <c r="I455" s="54"/>
      <c r="J455" s="207"/>
      <c r="K455" s="54"/>
      <c r="L455" s="54"/>
    </row>
    <row r="456" spans="1:12" ht="28.5" customHeight="1" x14ac:dyDescent="0.25">
      <c r="A456" s="206"/>
      <c r="B456" s="189"/>
      <c r="C456" s="189"/>
      <c r="D456" s="54"/>
      <c r="E456" s="54"/>
      <c r="F456" s="190"/>
      <c r="G456" s="207"/>
      <c r="H456" s="54"/>
      <c r="I456" s="54"/>
      <c r="J456" s="207"/>
      <c r="K456" s="54"/>
      <c r="L456" s="54"/>
    </row>
    <row r="457" spans="1:12" ht="28.5" customHeight="1" x14ac:dyDescent="0.25">
      <c r="A457" s="206"/>
      <c r="B457" s="189"/>
      <c r="C457" s="189"/>
      <c r="D457" s="54"/>
      <c r="E457" s="54"/>
      <c r="F457" s="190"/>
      <c r="G457" s="207"/>
      <c r="H457" s="54"/>
      <c r="I457" s="54"/>
      <c r="J457" s="207"/>
      <c r="K457" s="54"/>
      <c r="L457" s="54"/>
    </row>
    <row r="458" spans="1:12" ht="28.5" customHeight="1" x14ac:dyDescent="0.25">
      <c r="A458" s="206"/>
      <c r="B458" s="189"/>
      <c r="C458" s="189"/>
      <c r="D458" s="54"/>
      <c r="E458" s="54"/>
      <c r="F458" s="190"/>
      <c r="G458" s="207"/>
      <c r="H458" s="54"/>
      <c r="I458" s="54"/>
      <c r="J458" s="207"/>
      <c r="K458" s="54"/>
      <c r="L458" s="54"/>
    </row>
    <row r="459" spans="1:12" ht="28.5" customHeight="1" x14ac:dyDescent="0.25">
      <c r="A459" s="206"/>
      <c r="B459" s="189"/>
      <c r="C459" s="189"/>
      <c r="D459" s="54"/>
      <c r="E459" s="54"/>
      <c r="F459" s="190"/>
      <c r="G459" s="207"/>
      <c r="H459" s="54"/>
      <c r="I459" s="54"/>
      <c r="J459" s="207"/>
      <c r="K459" s="54"/>
      <c r="L459" s="54"/>
    </row>
    <row r="460" spans="1:12" ht="28.5" customHeight="1" x14ac:dyDescent="0.25">
      <c r="A460" s="206"/>
      <c r="B460" s="189"/>
      <c r="C460" s="189"/>
      <c r="D460" s="54"/>
      <c r="E460" s="54"/>
      <c r="F460" s="190"/>
      <c r="G460" s="207"/>
      <c r="H460" s="54"/>
      <c r="I460" s="54"/>
      <c r="J460" s="207"/>
      <c r="K460" s="54"/>
      <c r="L460" s="54"/>
    </row>
    <row r="461" spans="1:12" ht="28.5" customHeight="1" x14ac:dyDescent="0.25">
      <c r="A461" s="206"/>
      <c r="B461" s="189"/>
      <c r="C461" s="189"/>
      <c r="D461" s="54"/>
      <c r="E461" s="54"/>
      <c r="F461" s="190"/>
      <c r="G461" s="207"/>
      <c r="H461" s="54"/>
      <c r="I461" s="54"/>
      <c r="J461" s="207"/>
      <c r="K461" s="54"/>
      <c r="L461" s="54"/>
    </row>
    <row r="462" spans="1:12" ht="28.5" customHeight="1" x14ac:dyDescent="0.25">
      <c r="A462" s="206"/>
      <c r="B462" s="189"/>
      <c r="C462" s="189"/>
      <c r="D462" s="54"/>
      <c r="E462" s="54"/>
      <c r="F462" s="190"/>
      <c r="G462" s="207"/>
      <c r="H462" s="54"/>
      <c r="I462" s="54"/>
      <c r="J462" s="207"/>
      <c r="K462" s="54"/>
      <c r="L462" s="54"/>
    </row>
    <row r="463" spans="1:12" ht="28.5" customHeight="1" x14ac:dyDescent="0.25">
      <c r="A463" s="206"/>
      <c r="B463" s="189"/>
      <c r="C463" s="189"/>
      <c r="D463" s="54"/>
      <c r="E463" s="54"/>
      <c r="F463" s="190"/>
      <c r="G463" s="207"/>
      <c r="H463" s="54"/>
      <c r="I463" s="54"/>
      <c r="J463" s="207"/>
      <c r="K463" s="54"/>
      <c r="L463" s="54"/>
    </row>
    <row r="464" spans="1:12" ht="28.5" customHeight="1" x14ac:dyDescent="0.25">
      <c r="A464" s="206"/>
      <c r="B464" s="189"/>
      <c r="C464" s="189"/>
      <c r="D464" s="54"/>
      <c r="E464" s="54"/>
      <c r="F464" s="190"/>
      <c r="G464" s="207"/>
      <c r="H464" s="54"/>
      <c r="I464" s="54"/>
      <c r="J464" s="207"/>
      <c r="K464" s="54"/>
      <c r="L464" s="54"/>
    </row>
    <row r="465" spans="1:12" ht="28.5" customHeight="1" x14ac:dyDescent="0.25">
      <c r="A465" s="206"/>
      <c r="B465" s="189"/>
      <c r="C465" s="189"/>
      <c r="D465" s="54"/>
      <c r="E465" s="54"/>
      <c r="F465" s="190"/>
      <c r="G465" s="207"/>
      <c r="H465" s="54"/>
      <c r="I465" s="54"/>
      <c r="J465" s="207"/>
      <c r="K465" s="54"/>
      <c r="L465" s="54"/>
    </row>
    <row r="466" spans="1:12" ht="28.5" customHeight="1" x14ac:dyDescent="0.25">
      <c r="A466" s="206"/>
      <c r="B466" s="189"/>
      <c r="C466" s="189"/>
      <c r="D466" s="54"/>
      <c r="E466" s="54"/>
      <c r="F466" s="190"/>
      <c r="G466" s="207"/>
      <c r="H466" s="54"/>
      <c r="I466" s="54"/>
      <c r="J466" s="207"/>
      <c r="K466" s="54"/>
      <c r="L466" s="54"/>
    </row>
    <row r="467" spans="1:12" ht="28.5" customHeight="1" x14ac:dyDescent="0.25">
      <c r="A467" s="206"/>
      <c r="B467" s="189"/>
      <c r="C467" s="189"/>
      <c r="D467" s="54"/>
      <c r="E467" s="54"/>
      <c r="F467" s="190"/>
      <c r="G467" s="207"/>
      <c r="H467" s="54"/>
      <c r="I467" s="54"/>
      <c r="J467" s="207"/>
      <c r="K467" s="54"/>
      <c r="L467" s="54"/>
    </row>
    <row r="468" spans="1:12" ht="28.5" customHeight="1" x14ac:dyDescent="0.25">
      <c r="A468" s="206"/>
      <c r="B468" s="189"/>
      <c r="C468" s="189"/>
      <c r="D468" s="54"/>
      <c r="E468" s="54"/>
      <c r="F468" s="190"/>
      <c r="G468" s="207"/>
      <c r="H468" s="54"/>
      <c r="I468" s="54"/>
      <c r="J468" s="207"/>
      <c r="K468" s="54"/>
      <c r="L468" s="54"/>
    </row>
    <row r="469" spans="1:12" ht="28.5" customHeight="1" x14ac:dyDescent="0.25">
      <c r="A469" s="206"/>
      <c r="B469" s="189"/>
      <c r="C469" s="189"/>
      <c r="D469" s="54"/>
      <c r="E469" s="54"/>
      <c r="F469" s="190"/>
      <c r="G469" s="207"/>
      <c r="H469" s="54"/>
      <c r="I469" s="54"/>
      <c r="J469" s="207"/>
      <c r="K469" s="54"/>
      <c r="L469" s="54"/>
    </row>
    <row r="470" spans="1:12" ht="28.5" customHeight="1" x14ac:dyDescent="0.25">
      <c r="A470" s="206"/>
      <c r="B470" s="189"/>
      <c r="C470" s="189"/>
      <c r="D470" s="54"/>
      <c r="E470" s="54"/>
      <c r="F470" s="190"/>
      <c r="G470" s="207"/>
      <c r="H470" s="54"/>
      <c r="I470" s="54"/>
      <c r="J470" s="207"/>
      <c r="K470" s="54"/>
      <c r="L470" s="54"/>
    </row>
    <row r="471" spans="1:12" ht="28.5" customHeight="1" x14ac:dyDescent="0.25">
      <c r="A471" s="206"/>
      <c r="B471" s="189"/>
      <c r="C471" s="189"/>
      <c r="D471" s="54"/>
      <c r="E471" s="54"/>
      <c r="F471" s="190"/>
      <c r="G471" s="207"/>
      <c r="H471" s="54"/>
      <c r="I471" s="54"/>
      <c r="J471" s="207"/>
      <c r="K471" s="54"/>
      <c r="L471" s="54"/>
    </row>
    <row r="472" spans="1:12" ht="28.5" customHeight="1" x14ac:dyDescent="0.25">
      <c r="A472" s="206"/>
      <c r="B472" s="189"/>
      <c r="C472" s="189"/>
      <c r="D472" s="54"/>
      <c r="E472" s="54"/>
      <c r="F472" s="190"/>
      <c r="G472" s="207"/>
      <c r="H472" s="54"/>
      <c r="I472" s="54"/>
      <c r="J472" s="207"/>
      <c r="K472" s="54"/>
      <c r="L472" s="54"/>
    </row>
    <row r="473" spans="1:12" ht="28.5" customHeight="1" x14ac:dyDescent="0.25">
      <c r="A473" s="206"/>
      <c r="B473" s="189"/>
      <c r="C473" s="189"/>
      <c r="D473" s="54"/>
      <c r="E473" s="54"/>
      <c r="F473" s="190"/>
      <c r="G473" s="207"/>
      <c r="H473" s="54"/>
      <c r="I473" s="54"/>
      <c r="J473" s="207"/>
      <c r="K473" s="54"/>
      <c r="L473" s="54"/>
    </row>
    <row r="474" spans="1:12" ht="28.5" customHeight="1" x14ac:dyDescent="0.25">
      <c r="A474" s="206"/>
      <c r="B474" s="189"/>
      <c r="C474" s="189"/>
      <c r="D474" s="54"/>
      <c r="E474" s="54"/>
      <c r="F474" s="190"/>
      <c r="G474" s="207"/>
      <c r="H474" s="54"/>
      <c r="I474" s="54"/>
      <c r="J474" s="207"/>
      <c r="K474" s="54"/>
      <c r="L474" s="54"/>
    </row>
    <row r="475" spans="1:12" ht="28.5" customHeight="1" x14ac:dyDescent="0.25">
      <c r="A475" s="206"/>
      <c r="B475" s="189"/>
      <c r="C475" s="189"/>
      <c r="D475" s="54"/>
      <c r="E475" s="54"/>
      <c r="F475" s="190"/>
      <c r="G475" s="207"/>
      <c r="H475" s="54"/>
      <c r="I475" s="54"/>
      <c r="J475" s="207"/>
      <c r="K475" s="54"/>
      <c r="L475" s="54"/>
    </row>
    <row r="476" spans="1:12" ht="28.5" customHeight="1" x14ac:dyDescent="0.25">
      <c r="A476" s="206"/>
      <c r="B476" s="189"/>
      <c r="C476" s="189"/>
      <c r="D476" s="54"/>
      <c r="E476" s="54"/>
      <c r="F476" s="190"/>
      <c r="G476" s="207"/>
      <c r="H476" s="54"/>
      <c r="I476" s="54"/>
      <c r="J476" s="207"/>
      <c r="K476" s="54"/>
      <c r="L476" s="54"/>
    </row>
    <row r="477" spans="1:12" ht="28.5" customHeight="1" x14ac:dyDescent="0.25">
      <c r="A477" s="206"/>
      <c r="B477" s="189"/>
      <c r="C477" s="189"/>
      <c r="D477" s="54"/>
      <c r="E477" s="54"/>
      <c r="F477" s="190"/>
      <c r="G477" s="207"/>
      <c r="H477" s="54"/>
      <c r="I477" s="54"/>
      <c r="J477" s="207"/>
      <c r="K477" s="54"/>
      <c r="L477" s="54"/>
    </row>
    <row r="478" spans="1:12" ht="28.5" customHeight="1" x14ac:dyDescent="0.25">
      <c r="A478" s="206"/>
      <c r="B478" s="189"/>
      <c r="C478" s="189"/>
      <c r="D478" s="54"/>
      <c r="E478" s="54"/>
      <c r="F478" s="190"/>
      <c r="G478" s="207"/>
      <c r="H478" s="54"/>
      <c r="I478" s="54"/>
      <c r="J478" s="207"/>
      <c r="K478" s="54"/>
      <c r="L478" s="54"/>
    </row>
    <row r="479" spans="1:12" ht="28.5" customHeight="1" x14ac:dyDescent="0.25">
      <c r="A479" s="206"/>
      <c r="B479" s="189"/>
      <c r="C479" s="189"/>
      <c r="D479" s="54"/>
      <c r="E479" s="54"/>
      <c r="F479" s="190"/>
      <c r="G479" s="207"/>
      <c r="H479" s="54"/>
      <c r="I479" s="54"/>
      <c r="J479" s="207"/>
      <c r="K479" s="54"/>
      <c r="L479" s="54"/>
    </row>
    <row r="480" spans="1:12" ht="28.5" customHeight="1" x14ac:dyDescent="0.25">
      <c r="A480" s="206"/>
      <c r="B480" s="189"/>
      <c r="C480" s="189"/>
      <c r="D480" s="54"/>
      <c r="E480" s="54"/>
      <c r="F480" s="190"/>
      <c r="G480" s="207"/>
      <c r="H480" s="54"/>
      <c r="I480" s="54"/>
      <c r="J480" s="207"/>
      <c r="K480" s="54"/>
      <c r="L480" s="54"/>
    </row>
    <row r="481" spans="1:12" ht="28.5" customHeight="1" x14ac:dyDescent="0.25">
      <c r="A481" s="206"/>
      <c r="B481" s="189"/>
      <c r="C481" s="189"/>
      <c r="D481" s="54"/>
      <c r="E481" s="54"/>
      <c r="F481" s="190"/>
      <c r="G481" s="207"/>
      <c r="H481" s="54"/>
      <c r="I481" s="54"/>
      <c r="J481" s="207"/>
      <c r="K481" s="54"/>
      <c r="L481" s="54"/>
    </row>
    <row r="482" spans="1:12" ht="28.5" customHeight="1" x14ac:dyDescent="0.25">
      <c r="A482" s="206"/>
      <c r="B482" s="189"/>
      <c r="C482" s="189"/>
      <c r="D482" s="54"/>
      <c r="E482" s="54"/>
      <c r="F482" s="190"/>
      <c r="G482" s="207"/>
      <c r="H482" s="54"/>
      <c r="I482" s="54"/>
      <c r="J482" s="207"/>
      <c r="K482" s="54"/>
      <c r="L482" s="54"/>
    </row>
    <row r="483" spans="1:12" ht="28.5" customHeight="1" x14ac:dyDescent="0.25">
      <c r="A483" s="206"/>
      <c r="B483" s="189"/>
      <c r="C483" s="189"/>
      <c r="D483" s="54"/>
      <c r="E483" s="54"/>
      <c r="F483" s="190"/>
      <c r="G483" s="207"/>
      <c r="H483" s="54"/>
      <c r="I483" s="54"/>
      <c r="J483" s="207"/>
      <c r="K483" s="54"/>
      <c r="L483" s="54"/>
    </row>
    <row r="484" spans="1:12" ht="28.5" customHeight="1" x14ac:dyDescent="0.25">
      <c r="A484" s="206"/>
      <c r="B484" s="189"/>
      <c r="C484" s="189"/>
      <c r="D484" s="54"/>
      <c r="E484" s="54"/>
      <c r="F484" s="190"/>
      <c r="G484" s="207"/>
      <c r="H484" s="54"/>
      <c r="I484" s="54"/>
      <c r="J484" s="207"/>
      <c r="K484" s="54"/>
      <c r="L484" s="54"/>
    </row>
    <row r="485" spans="1:12" ht="28.5" customHeight="1" x14ac:dyDescent="0.25">
      <c r="A485" s="206"/>
      <c r="B485" s="189"/>
      <c r="C485" s="189"/>
      <c r="D485" s="54"/>
      <c r="E485" s="54"/>
      <c r="F485" s="190"/>
      <c r="G485" s="207"/>
      <c r="H485" s="54"/>
      <c r="I485" s="54"/>
      <c r="J485" s="207"/>
      <c r="K485" s="54"/>
      <c r="L485" s="54"/>
    </row>
    <row r="486" spans="1:12" ht="28.5" customHeight="1" x14ac:dyDescent="0.25">
      <c r="A486" s="206"/>
      <c r="B486" s="189"/>
      <c r="C486" s="189"/>
      <c r="D486" s="54"/>
      <c r="E486" s="54"/>
      <c r="F486" s="190"/>
      <c r="G486" s="207"/>
      <c r="H486" s="54"/>
      <c r="I486" s="54"/>
      <c r="J486" s="207"/>
      <c r="K486" s="54"/>
      <c r="L486" s="54"/>
    </row>
    <row r="487" spans="1:12" ht="28.5" customHeight="1" x14ac:dyDescent="0.25">
      <c r="A487" s="206"/>
      <c r="B487" s="189"/>
      <c r="C487" s="189"/>
      <c r="D487" s="54"/>
      <c r="E487" s="54"/>
      <c r="F487" s="190"/>
      <c r="G487" s="207"/>
      <c r="H487" s="54"/>
      <c r="I487" s="54"/>
      <c r="J487" s="207"/>
      <c r="K487" s="54"/>
      <c r="L487" s="54"/>
    </row>
    <row r="488" spans="1:12" ht="28.5" customHeight="1" x14ac:dyDescent="0.25">
      <c r="A488" s="206"/>
      <c r="B488" s="189"/>
      <c r="C488" s="189"/>
      <c r="D488" s="54"/>
      <c r="E488" s="54"/>
      <c r="F488" s="190"/>
      <c r="G488" s="207"/>
      <c r="H488" s="54"/>
      <c r="I488" s="54"/>
      <c r="J488" s="207"/>
      <c r="K488" s="54"/>
      <c r="L488" s="54"/>
    </row>
    <row r="489" spans="1:12" ht="28.5" customHeight="1" x14ac:dyDescent="0.25">
      <c r="A489" s="206"/>
      <c r="B489" s="189"/>
      <c r="C489" s="189"/>
      <c r="D489" s="54"/>
      <c r="E489" s="54"/>
      <c r="F489" s="190"/>
      <c r="G489" s="207"/>
      <c r="H489" s="54"/>
      <c r="I489" s="54"/>
      <c r="J489" s="207"/>
      <c r="K489" s="54"/>
      <c r="L489" s="54"/>
    </row>
    <row r="490" spans="1:12" ht="28.5" customHeight="1" x14ac:dyDescent="0.25">
      <c r="A490" s="208"/>
      <c r="B490" s="189"/>
      <c r="C490" s="189"/>
      <c r="D490" s="54"/>
      <c r="E490" s="54"/>
      <c r="F490" s="190"/>
      <c r="G490" s="207"/>
      <c r="H490" s="54"/>
      <c r="I490" s="54"/>
      <c r="J490" s="207"/>
      <c r="K490" s="54"/>
      <c r="L490" s="54"/>
    </row>
    <row r="491" spans="1:12" ht="28.5" customHeight="1" x14ac:dyDescent="0.25">
      <c r="A491" s="206"/>
      <c r="B491" s="189"/>
      <c r="C491" s="189"/>
      <c r="D491" s="54"/>
      <c r="E491" s="54"/>
      <c r="F491" s="190"/>
      <c r="G491" s="207"/>
      <c r="H491" s="54"/>
      <c r="I491" s="54"/>
      <c r="J491" s="207"/>
      <c r="K491" s="54"/>
      <c r="L491" s="54"/>
    </row>
    <row r="492" spans="1:12" ht="28.5" customHeight="1" x14ac:dyDescent="0.25">
      <c r="A492" s="206"/>
      <c r="B492" s="189"/>
      <c r="C492" s="189"/>
      <c r="D492" s="54"/>
      <c r="E492" s="54"/>
      <c r="F492" s="190"/>
      <c r="G492" s="207"/>
      <c r="H492" s="54"/>
      <c r="I492" s="54"/>
      <c r="J492" s="207"/>
      <c r="K492" s="54"/>
      <c r="L492" s="54"/>
    </row>
    <row r="493" spans="1:12" ht="28.5" customHeight="1" x14ac:dyDescent="0.25">
      <c r="A493" s="206"/>
      <c r="B493" s="189"/>
      <c r="C493" s="189"/>
      <c r="D493" s="54"/>
      <c r="E493" s="54"/>
      <c r="F493" s="190"/>
      <c r="G493" s="207"/>
      <c r="H493" s="54"/>
      <c r="I493" s="54"/>
      <c r="J493" s="207"/>
      <c r="K493" s="54"/>
      <c r="L493" s="54"/>
    </row>
    <row r="494" spans="1:12" ht="28.5" customHeight="1" x14ac:dyDescent="0.25">
      <c r="A494" s="206"/>
      <c r="B494" s="189"/>
      <c r="C494" s="189"/>
      <c r="D494" s="54"/>
      <c r="E494" s="54"/>
      <c r="F494" s="190"/>
      <c r="G494" s="207"/>
      <c r="H494" s="54"/>
      <c r="I494" s="54"/>
      <c r="J494" s="207"/>
      <c r="K494" s="54"/>
      <c r="L494" s="54"/>
    </row>
    <row r="495" spans="1:12" ht="28.5" customHeight="1" x14ac:dyDescent="0.25">
      <c r="A495" s="206"/>
      <c r="B495" s="189"/>
      <c r="C495" s="189"/>
      <c r="D495" s="54"/>
      <c r="E495" s="54"/>
      <c r="F495" s="190"/>
      <c r="G495" s="207"/>
      <c r="H495" s="54"/>
      <c r="I495" s="54"/>
      <c r="J495" s="207"/>
      <c r="K495" s="54"/>
      <c r="L495" s="54"/>
    </row>
    <row r="496" spans="1:12" ht="28.5" customHeight="1" x14ac:dyDescent="0.25">
      <c r="A496" s="206"/>
      <c r="B496" s="189"/>
      <c r="C496" s="189"/>
      <c r="D496" s="54"/>
      <c r="E496" s="54"/>
      <c r="F496" s="190"/>
      <c r="G496" s="207"/>
      <c r="H496" s="54"/>
      <c r="I496" s="54"/>
      <c r="J496" s="207"/>
      <c r="K496" s="54"/>
      <c r="L496" s="54"/>
    </row>
    <row r="497" spans="1:12" ht="28.5" customHeight="1" x14ac:dyDescent="0.25">
      <c r="A497" s="206"/>
      <c r="B497" s="189"/>
      <c r="C497" s="189"/>
      <c r="D497" s="54"/>
      <c r="E497" s="54"/>
      <c r="F497" s="190"/>
      <c r="G497" s="207"/>
      <c r="H497" s="54"/>
      <c r="I497" s="54"/>
      <c r="J497" s="207"/>
      <c r="K497" s="54"/>
      <c r="L497" s="54"/>
    </row>
    <row r="498" spans="1:12" ht="28.5" customHeight="1" x14ac:dyDescent="0.25">
      <c r="A498" s="206"/>
      <c r="B498" s="189"/>
      <c r="C498" s="189"/>
      <c r="D498" s="54"/>
      <c r="E498" s="54"/>
      <c r="F498" s="190"/>
      <c r="G498" s="207"/>
      <c r="H498" s="54"/>
      <c r="I498" s="54"/>
      <c r="J498" s="207"/>
      <c r="K498" s="54"/>
      <c r="L498" s="54"/>
    </row>
    <row r="499" spans="1:12" ht="28.5" customHeight="1" x14ac:dyDescent="0.25">
      <c r="A499" s="206"/>
      <c r="B499" s="189"/>
      <c r="C499" s="189"/>
      <c r="D499" s="54"/>
      <c r="E499" s="54"/>
      <c r="F499" s="190"/>
      <c r="G499" s="207"/>
      <c r="H499" s="54"/>
      <c r="I499" s="54"/>
      <c r="J499" s="207"/>
      <c r="K499" s="54"/>
      <c r="L499" s="54"/>
    </row>
    <row r="500" spans="1:12" ht="28.5" customHeight="1" x14ac:dyDescent="0.25">
      <c r="A500" s="206"/>
      <c r="B500" s="189"/>
      <c r="C500" s="189"/>
      <c r="D500" s="54"/>
      <c r="E500" s="54"/>
      <c r="F500" s="190"/>
      <c r="G500" s="207"/>
      <c r="H500" s="54"/>
      <c r="I500" s="54"/>
      <c r="J500" s="207"/>
      <c r="K500" s="54"/>
      <c r="L500" s="54"/>
    </row>
    <row r="501" spans="1:12" ht="28.5" customHeight="1" x14ac:dyDescent="0.25">
      <c r="A501" s="206"/>
      <c r="B501" s="189"/>
      <c r="C501" s="189"/>
      <c r="D501" s="54"/>
      <c r="E501" s="54"/>
      <c r="F501" s="190"/>
      <c r="G501" s="207"/>
      <c r="H501" s="54"/>
      <c r="I501" s="54"/>
      <c r="J501" s="207"/>
      <c r="K501" s="54"/>
      <c r="L501" s="54"/>
    </row>
    <row r="502" spans="1:12" ht="28.5" customHeight="1" x14ac:dyDescent="0.25">
      <c r="A502" s="206"/>
      <c r="B502" s="189"/>
      <c r="C502" s="189"/>
      <c r="D502" s="54"/>
      <c r="E502" s="54"/>
      <c r="F502" s="190"/>
      <c r="G502" s="207"/>
      <c r="H502" s="54"/>
      <c r="I502" s="54"/>
      <c r="J502" s="207"/>
      <c r="K502" s="54"/>
      <c r="L502" s="54"/>
    </row>
    <row r="503" spans="1:12" ht="28.5" customHeight="1" x14ac:dyDescent="0.25">
      <c r="A503" s="206"/>
      <c r="B503" s="189"/>
      <c r="C503" s="189"/>
      <c r="D503" s="54"/>
      <c r="E503" s="54"/>
      <c r="F503" s="190"/>
      <c r="G503" s="207"/>
      <c r="H503" s="54"/>
      <c r="I503" s="54"/>
      <c r="J503" s="207"/>
      <c r="K503" s="54"/>
      <c r="L503" s="54"/>
    </row>
    <row r="504" spans="1:12" ht="28.5" customHeight="1" x14ac:dyDescent="0.25">
      <c r="A504" s="206"/>
      <c r="B504" s="189"/>
      <c r="C504" s="189"/>
      <c r="D504" s="54"/>
      <c r="E504" s="54"/>
      <c r="F504" s="190"/>
      <c r="G504" s="207"/>
      <c r="H504" s="54"/>
      <c r="I504" s="54"/>
      <c r="J504" s="207"/>
      <c r="K504" s="54"/>
      <c r="L504" s="54"/>
    </row>
    <row r="505" spans="1:12" ht="28.5" customHeight="1" x14ac:dyDescent="0.25">
      <c r="A505" s="206"/>
      <c r="B505" s="189"/>
      <c r="C505" s="189"/>
      <c r="D505" s="54"/>
      <c r="E505" s="54"/>
      <c r="F505" s="190"/>
      <c r="G505" s="207"/>
      <c r="H505" s="54"/>
      <c r="I505" s="54"/>
      <c r="J505" s="207"/>
      <c r="K505" s="54"/>
      <c r="L505" s="54"/>
    </row>
    <row r="506" spans="1:12" ht="28.5" customHeight="1" x14ac:dyDescent="0.25">
      <c r="A506" s="206"/>
      <c r="B506" s="189"/>
      <c r="C506" s="189"/>
      <c r="D506" s="54"/>
      <c r="E506" s="54"/>
      <c r="F506" s="190"/>
      <c r="G506" s="207"/>
      <c r="H506" s="54"/>
      <c r="I506" s="54"/>
      <c r="J506" s="207"/>
      <c r="K506" s="54"/>
      <c r="L506" s="54"/>
    </row>
    <row r="507" spans="1:12" ht="28.5" customHeight="1" x14ac:dyDescent="0.25">
      <c r="A507" s="206"/>
      <c r="B507" s="189"/>
      <c r="C507" s="189"/>
      <c r="D507" s="54"/>
      <c r="E507" s="54"/>
      <c r="F507" s="190"/>
      <c r="G507" s="207"/>
      <c r="H507" s="54"/>
      <c r="I507" s="54"/>
      <c r="J507" s="207"/>
      <c r="K507" s="54"/>
      <c r="L507" s="54"/>
    </row>
    <row r="508" spans="1:12" ht="28.5" customHeight="1" x14ac:dyDescent="0.25">
      <c r="A508" s="206"/>
      <c r="B508" s="189"/>
      <c r="C508" s="189"/>
      <c r="D508" s="54"/>
      <c r="E508" s="54"/>
      <c r="F508" s="190"/>
      <c r="G508" s="207"/>
      <c r="H508" s="54"/>
      <c r="I508" s="54"/>
      <c r="J508" s="207"/>
      <c r="K508" s="54"/>
      <c r="L508" s="54"/>
    </row>
    <row r="509" spans="1:12" ht="28.5" customHeight="1" x14ac:dyDescent="0.25">
      <c r="A509" s="206"/>
      <c r="B509" s="189"/>
      <c r="C509" s="189"/>
      <c r="D509" s="54"/>
      <c r="E509" s="54"/>
      <c r="F509" s="190"/>
      <c r="G509" s="207"/>
      <c r="H509" s="54"/>
      <c r="I509" s="54"/>
      <c r="J509" s="207"/>
      <c r="K509" s="54"/>
      <c r="L509" s="54"/>
    </row>
    <row r="510" spans="1:12" ht="28.5" customHeight="1" x14ac:dyDescent="0.25">
      <c r="A510" s="206"/>
      <c r="B510" s="189"/>
      <c r="C510" s="189"/>
      <c r="D510" s="54"/>
      <c r="E510" s="54"/>
      <c r="F510" s="190"/>
      <c r="G510" s="207"/>
      <c r="H510" s="54"/>
      <c r="I510" s="54"/>
      <c r="J510" s="207"/>
      <c r="K510" s="54"/>
      <c r="L510" s="54"/>
    </row>
    <row r="511" spans="1:12" ht="28.5" customHeight="1" x14ac:dyDescent="0.25">
      <c r="A511" s="206"/>
      <c r="B511" s="189"/>
      <c r="C511" s="189"/>
      <c r="D511" s="54"/>
      <c r="E511" s="54"/>
      <c r="F511" s="190"/>
      <c r="G511" s="207"/>
      <c r="H511" s="54"/>
      <c r="I511" s="54"/>
      <c r="J511" s="207"/>
      <c r="K511" s="54"/>
      <c r="L511" s="54"/>
    </row>
    <row r="512" spans="1:12" ht="28.5" customHeight="1" x14ac:dyDescent="0.25">
      <c r="A512" s="206"/>
      <c r="B512" s="189"/>
      <c r="C512" s="189"/>
      <c r="D512" s="54"/>
      <c r="E512" s="54"/>
      <c r="F512" s="190"/>
      <c r="G512" s="207"/>
      <c r="H512" s="54"/>
      <c r="I512" s="54"/>
      <c r="J512" s="207"/>
      <c r="K512" s="54"/>
      <c r="L512" s="54"/>
    </row>
    <row r="513" spans="1:12" ht="28.5" customHeight="1" x14ac:dyDescent="0.25">
      <c r="A513" s="206"/>
      <c r="B513" s="189"/>
      <c r="C513" s="189"/>
      <c r="D513" s="54"/>
      <c r="E513" s="54"/>
      <c r="F513" s="190"/>
      <c r="G513" s="207"/>
      <c r="H513" s="54"/>
      <c r="I513" s="54"/>
      <c r="J513" s="207"/>
      <c r="K513" s="54"/>
      <c r="L513" s="54"/>
    </row>
    <row r="514" spans="1:12" ht="28.5" customHeight="1" x14ac:dyDescent="0.25">
      <c r="A514" s="206"/>
      <c r="B514" s="189"/>
      <c r="C514" s="189"/>
      <c r="D514" s="54"/>
      <c r="E514" s="54"/>
      <c r="F514" s="190"/>
      <c r="G514" s="207"/>
      <c r="H514" s="54"/>
      <c r="I514" s="54"/>
      <c r="J514" s="207"/>
      <c r="K514" s="54"/>
      <c r="L514" s="54"/>
    </row>
    <row r="515" spans="1:12" ht="28.5" customHeight="1" x14ac:dyDescent="0.25">
      <c r="A515" s="206"/>
      <c r="B515" s="189"/>
      <c r="C515" s="189"/>
      <c r="D515" s="54"/>
      <c r="E515" s="54"/>
      <c r="F515" s="190"/>
      <c r="G515" s="207"/>
      <c r="H515" s="54"/>
      <c r="I515" s="54"/>
      <c r="J515" s="207"/>
      <c r="K515" s="54"/>
      <c r="L515" s="54"/>
    </row>
    <row r="516" spans="1:12" ht="28.5" customHeight="1" x14ac:dyDescent="0.25">
      <c r="A516" s="206"/>
      <c r="B516" s="189"/>
      <c r="C516" s="189"/>
      <c r="D516" s="54"/>
      <c r="E516" s="54"/>
      <c r="F516" s="190"/>
      <c r="G516" s="207"/>
      <c r="H516" s="54"/>
      <c r="I516" s="54"/>
      <c r="J516" s="207"/>
      <c r="K516" s="54"/>
      <c r="L516" s="54"/>
    </row>
    <row r="517" spans="1:12" ht="28.5" customHeight="1" x14ac:dyDescent="0.25">
      <c r="A517" s="206"/>
      <c r="B517" s="189"/>
      <c r="C517" s="189"/>
      <c r="D517" s="54"/>
      <c r="E517" s="54"/>
      <c r="F517" s="190"/>
      <c r="G517" s="207"/>
      <c r="H517" s="54"/>
      <c r="I517" s="54"/>
      <c r="J517" s="207"/>
      <c r="K517" s="54"/>
      <c r="L517" s="54"/>
    </row>
    <row r="518" spans="1:12" ht="28.5" customHeight="1" x14ac:dyDescent="0.25">
      <c r="A518" s="206"/>
      <c r="B518" s="189"/>
      <c r="C518" s="189"/>
      <c r="D518" s="54"/>
      <c r="E518" s="54"/>
      <c r="F518" s="190"/>
      <c r="G518" s="207"/>
      <c r="H518" s="54"/>
      <c r="I518" s="54"/>
      <c r="J518" s="207"/>
      <c r="K518" s="54"/>
      <c r="L518" s="54"/>
    </row>
    <row r="519" spans="1:12" ht="28.5" customHeight="1" x14ac:dyDescent="0.25">
      <c r="A519" s="206"/>
      <c r="B519" s="189"/>
      <c r="C519" s="189"/>
      <c r="D519" s="54"/>
      <c r="E519" s="54"/>
      <c r="F519" s="190"/>
      <c r="G519" s="207"/>
      <c r="H519" s="54"/>
      <c r="I519" s="54"/>
      <c r="J519" s="207"/>
      <c r="K519" s="54"/>
      <c r="L519" s="54"/>
    </row>
    <row r="520" spans="1:12" ht="28.5" customHeight="1" x14ac:dyDescent="0.25">
      <c r="A520" s="206"/>
      <c r="B520" s="189"/>
      <c r="C520" s="189"/>
      <c r="D520" s="54"/>
      <c r="E520" s="54"/>
      <c r="F520" s="190"/>
      <c r="G520" s="207"/>
      <c r="H520" s="54"/>
      <c r="I520" s="54"/>
      <c r="J520" s="207"/>
      <c r="K520" s="54"/>
      <c r="L520" s="54"/>
    </row>
    <row r="521" spans="1:12" ht="28.5" customHeight="1" x14ac:dyDescent="0.25">
      <c r="A521" s="206"/>
      <c r="B521" s="189"/>
      <c r="C521" s="189"/>
      <c r="D521" s="54"/>
      <c r="E521" s="54"/>
      <c r="F521" s="190"/>
      <c r="G521" s="207"/>
      <c r="H521" s="54"/>
      <c r="I521" s="54"/>
      <c r="J521" s="207"/>
      <c r="K521" s="54"/>
      <c r="L521" s="54"/>
    </row>
    <row r="522" spans="1:12" ht="28.5" customHeight="1" x14ac:dyDescent="0.25">
      <c r="A522" s="206"/>
      <c r="B522" s="189"/>
      <c r="C522" s="189"/>
      <c r="D522" s="54"/>
      <c r="E522" s="54"/>
      <c r="F522" s="190"/>
      <c r="G522" s="207"/>
      <c r="H522" s="54"/>
      <c r="I522" s="54"/>
      <c r="J522" s="207"/>
      <c r="K522" s="54"/>
      <c r="L522" s="54"/>
    </row>
    <row r="523" spans="1:12" ht="28.5" customHeight="1" x14ac:dyDescent="0.25">
      <c r="A523" s="206"/>
      <c r="B523" s="189"/>
      <c r="C523" s="189"/>
      <c r="D523" s="54"/>
      <c r="E523" s="54"/>
      <c r="F523" s="190"/>
      <c r="G523" s="207"/>
      <c r="H523" s="54"/>
      <c r="I523" s="54"/>
      <c r="J523" s="207"/>
      <c r="K523" s="54"/>
      <c r="L523" s="54"/>
    </row>
    <row r="524" spans="1:12" ht="28.5" customHeight="1" x14ac:dyDescent="0.25">
      <c r="A524" s="206"/>
      <c r="B524" s="189"/>
      <c r="C524" s="189"/>
      <c r="D524" s="54"/>
      <c r="E524" s="54"/>
      <c r="F524" s="190"/>
      <c r="G524" s="207"/>
      <c r="H524" s="54"/>
      <c r="I524" s="54"/>
      <c r="J524" s="207"/>
      <c r="K524" s="54"/>
      <c r="L524" s="54"/>
    </row>
    <row r="525" spans="1:12" ht="28.5" customHeight="1" x14ac:dyDescent="0.25">
      <c r="A525" s="206"/>
      <c r="B525" s="189"/>
      <c r="C525" s="189"/>
      <c r="D525" s="54"/>
      <c r="E525" s="54"/>
      <c r="F525" s="190"/>
      <c r="G525" s="207"/>
      <c r="H525" s="54"/>
      <c r="I525" s="54"/>
      <c r="J525" s="207"/>
      <c r="K525" s="54"/>
      <c r="L525" s="54"/>
    </row>
    <row r="526" spans="1:12" ht="28.5" customHeight="1" x14ac:dyDescent="0.25">
      <c r="A526" s="208"/>
      <c r="B526" s="189"/>
      <c r="C526" s="189"/>
      <c r="D526" s="54"/>
      <c r="E526" s="54"/>
      <c r="F526" s="190"/>
      <c r="G526" s="207"/>
      <c r="H526" s="54"/>
      <c r="I526" s="54"/>
      <c r="J526" s="207"/>
      <c r="K526" s="54"/>
      <c r="L526" s="54"/>
    </row>
    <row r="527" spans="1:12" ht="28.5" customHeight="1" x14ac:dyDescent="0.25">
      <c r="A527" s="206"/>
      <c r="B527" s="189"/>
      <c r="C527" s="189"/>
      <c r="D527" s="54"/>
      <c r="E527" s="54"/>
      <c r="F527" s="190"/>
      <c r="G527" s="207"/>
      <c r="H527" s="54"/>
      <c r="I527" s="54"/>
      <c r="J527" s="207"/>
      <c r="K527" s="54"/>
      <c r="L527" s="54"/>
    </row>
    <row r="528" spans="1:12" ht="28.5" customHeight="1" x14ac:dyDescent="0.25">
      <c r="A528" s="206"/>
      <c r="B528" s="189"/>
      <c r="C528" s="189"/>
      <c r="D528" s="54"/>
      <c r="E528" s="54"/>
      <c r="F528" s="190"/>
      <c r="G528" s="207"/>
      <c r="H528" s="54"/>
      <c r="I528" s="54"/>
      <c r="J528" s="207"/>
      <c r="K528" s="54"/>
      <c r="L528" s="54"/>
    </row>
    <row r="529" spans="1:12" ht="28.5" customHeight="1" x14ac:dyDescent="0.25">
      <c r="A529" s="206"/>
      <c r="B529" s="189"/>
      <c r="C529" s="189"/>
      <c r="D529" s="54"/>
      <c r="E529" s="54"/>
      <c r="F529" s="190"/>
      <c r="G529" s="207"/>
      <c r="H529" s="54"/>
      <c r="I529" s="54"/>
      <c r="J529" s="207"/>
      <c r="K529" s="54"/>
      <c r="L529" s="54"/>
    </row>
    <row r="530" spans="1:12" ht="28.5" customHeight="1" x14ac:dyDescent="0.25">
      <c r="A530" s="206"/>
      <c r="B530" s="189"/>
      <c r="C530" s="189"/>
      <c r="D530" s="54"/>
      <c r="E530" s="54"/>
      <c r="F530" s="190"/>
      <c r="G530" s="207"/>
      <c r="H530" s="54"/>
      <c r="I530" s="54"/>
      <c r="J530" s="207"/>
      <c r="K530" s="54"/>
      <c r="L530" s="54"/>
    </row>
    <row r="531" spans="1:12" ht="28.5" customHeight="1" x14ac:dyDescent="0.25">
      <c r="A531" s="206"/>
      <c r="B531" s="189"/>
      <c r="C531" s="189"/>
      <c r="D531" s="54"/>
      <c r="E531" s="54"/>
      <c r="F531" s="190"/>
      <c r="G531" s="207"/>
      <c r="H531" s="54"/>
      <c r="I531" s="54"/>
      <c r="J531" s="207"/>
      <c r="K531" s="54"/>
      <c r="L531" s="54"/>
    </row>
    <row r="532" spans="1:12" ht="28.5" customHeight="1" x14ac:dyDescent="0.25">
      <c r="A532" s="206"/>
      <c r="B532" s="189"/>
      <c r="C532" s="189"/>
      <c r="D532" s="54"/>
      <c r="E532" s="54"/>
      <c r="F532" s="190"/>
      <c r="G532" s="207"/>
      <c r="H532" s="54"/>
      <c r="I532" s="54"/>
      <c r="J532" s="207"/>
      <c r="K532" s="54"/>
      <c r="L532" s="54"/>
    </row>
    <row r="533" spans="1:12" ht="28.5" customHeight="1" x14ac:dyDescent="0.25">
      <c r="A533" s="206"/>
      <c r="B533" s="189"/>
      <c r="C533" s="189"/>
      <c r="D533" s="54"/>
      <c r="E533" s="54"/>
      <c r="F533" s="190"/>
      <c r="G533" s="207"/>
      <c r="H533" s="54"/>
      <c r="I533" s="54"/>
      <c r="J533" s="207"/>
      <c r="K533" s="54"/>
      <c r="L533" s="54"/>
    </row>
    <row r="534" spans="1:12" ht="28.5" customHeight="1" x14ac:dyDescent="0.25">
      <c r="A534" s="206"/>
      <c r="B534" s="189"/>
      <c r="C534" s="189"/>
      <c r="D534" s="54"/>
      <c r="E534" s="54"/>
      <c r="F534" s="190"/>
      <c r="G534" s="207"/>
      <c r="H534" s="54"/>
      <c r="I534" s="54"/>
      <c r="J534" s="207"/>
      <c r="K534" s="54"/>
      <c r="L534" s="54"/>
    </row>
    <row r="535" spans="1:12" ht="28.5" customHeight="1" x14ac:dyDescent="0.25">
      <c r="A535" s="206"/>
      <c r="B535" s="189"/>
      <c r="C535" s="189"/>
      <c r="D535" s="54"/>
      <c r="E535" s="54"/>
      <c r="F535" s="190"/>
      <c r="G535" s="207"/>
      <c r="H535" s="54"/>
      <c r="I535" s="54"/>
      <c r="J535" s="207"/>
      <c r="K535" s="54"/>
      <c r="L535" s="54"/>
    </row>
    <row r="536" spans="1:12" ht="28.5" customHeight="1" x14ac:dyDescent="0.25">
      <c r="A536" s="206"/>
      <c r="B536" s="189"/>
      <c r="C536" s="189"/>
      <c r="D536" s="54"/>
      <c r="E536" s="54"/>
      <c r="F536" s="190"/>
      <c r="G536" s="207"/>
      <c r="H536" s="54"/>
      <c r="I536" s="54"/>
      <c r="J536" s="207"/>
      <c r="K536" s="54"/>
      <c r="L536" s="54"/>
    </row>
    <row r="537" spans="1:12" ht="28.5" customHeight="1" x14ac:dyDescent="0.25">
      <c r="A537" s="206"/>
      <c r="B537" s="189"/>
      <c r="C537" s="189"/>
      <c r="D537" s="54"/>
      <c r="E537" s="54"/>
      <c r="F537" s="190"/>
      <c r="G537" s="207"/>
      <c r="H537" s="54"/>
      <c r="I537" s="54"/>
      <c r="J537" s="207"/>
      <c r="K537" s="54"/>
      <c r="L537" s="54"/>
    </row>
    <row r="538" spans="1:12" ht="28.5" customHeight="1" x14ac:dyDescent="0.25">
      <c r="A538" s="206"/>
      <c r="B538" s="189"/>
      <c r="C538" s="189"/>
      <c r="D538" s="54"/>
      <c r="E538" s="54"/>
      <c r="F538" s="190"/>
      <c r="G538" s="207"/>
      <c r="H538" s="54"/>
      <c r="I538" s="54"/>
      <c r="J538" s="207"/>
      <c r="K538" s="54"/>
      <c r="L538" s="54"/>
    </row>
    <row r="539" spans="1:12" ht="28.5" customHeight="1" x14ac:dyDescent="0.25">
      <c r="A539" s="206"/>
      <c r="B539" s="189"/>
      <c r="C539" s="189"/>
      <c r="D539" s="54"/>
      <c r="E539" s="54"/>
      <c r="F539" s="190"/>
      <c r="G539" s="207"/>
      <c r="H539" s="54"/>
      <c r="I539" s="54"/>
      <c r="J539" s="207"/>
      <c r="K539" s="54"/>
      <c r="L539" s="54"/>
    </row>
    <row r="540" spans="1:12" ht="28.5" customHeight="1" x14ac:dyDescent="0.25">
      <c r="A540" s="206"/>
      <c r="B540" s="189"/>
      <c r="C540" s="189"/>
      <c r="D540" s="54"/>
      <c r="E540" s="54"/>
      <c r="F540" s="190"/>
      <c r="G540" s="207"/>
      <c r="H540" s="54"/>
      <c r="I540" s="54"/>
      <c r="J540" s="207"/>
      <c r="K540" s="54"/>
      <c r="L540" s="54"/>
    </row>
    <row r="541" spans="1:12" ht="28.5" customHeight="1" x14ac:dyDescent="0.25">
      <c r="A541" s="206"/>
      <c r="B541" s="189"/>
      <c r="C541" s="189"/>
      <c r="D541" s="54"/>
      <c r="E541" s="54"/>
      <c r="F541" s="190"/>
      <c r="G541" s="207"/>
      <c r="H541" s="54"/>
      <c r="I541" s="54"/>
      <c r="J541" s="207"/>
      <c r="K541" s="54"/>
      <c r="L541" s="54"/>
    </row>
    <row r="542" spans="1:12" ht="28.5" customHeight="1" x14ac:dyDescent="0.25">
      <c r="A542" s="206"/>
      <c r="B542" s="189"/>
      <c r="C542" s="189"/>
      <c r="D542" s="54"/>
      <c r="E542" s="54"/>
      <c r="F542" s="190"/>
      <c r="G542" s="207"/>
      <c r="H542" s="54"/>
      <c r="I542" s="54"/>
      <c r="J542" s="207"/>
      <c r="K542" s="54"/>
      <c r="L542" s="54"/>
    </row>
    <row r="543" spans="1:12" ht="28.5" customHeight="1" x14ac:dyDescent="0.25">
      <c r="A543" s="206"/>
      <c r="B543" s="189"/>
      <c r="C543" s="189"/>
      <c r="D543" s="54"/>
      <c r="E543" s="54"/>
      <c r="F543" s="190"/>
      <c r="G543" s="207"/>
      <c r="H543" s="54"/>
      <c r="I543" s="54"/>
      <c r="J543" s="207"/>
      <c r="K543" s="54"/>
      <c r="L543" s="54"/>
    </row>
    <row r="544" spans="1:12" ht="28.5" customHeight="1" x14ac:dyDescent="0.25">
      <c r="A544" s="206"/>
      <c r="B544" s="189"/>
      <c r="C544" s="189"/>
      <c r="D544" s="54"/>
      <c r="E544" s="54"/>
      <c r="F544" s="190"/>
      <c r="G544" s="207"/>
      <c r="H544" s="54"/>
      <c r="I544" s="54"/>
      <c r="J544" s="207"/>
      <c r="K544" s="54"/>
      <c r="L544" s="54"/>
    </row>
    <row r="545" spans="1:12" ht="28.5" customHeight="1" x14ac:dyDescent="0.25">
      <c r="A545" s="206"/>
      <c r="B545" s="189"/>
      <c r="C545" s="189"/>
      <c r="D545" s="54"/>
      <c r="E545" s="54"/>
      <c r="F545" s="190"/>
      <c r="G545" s="207"/>
      <c r="H545" s="54"/>
      <c r="I545" s="54"/>
      <c r="J545" s="207"/>
      <c r="K545" s="54"/>
      <c r="L545" s="54"/>
    </row>
    <row r="546" spans="1:12" ht="28.5" customHeight="1" x14ac:dyDescent="0.25">
      <c r="A546" s="206"/>
      <c r="B546" s="189"/>
      <c r="C546" s="189"/>
      <c r="D546" s="54"/>
      <c r="E546" s="54"/>
      <c r="F546" s="190"/>
      <c r="G546" s="207"/>
      <c r="H546" s="54"/>
      <c r="I546" s="54"/>
      <c r="J546" s="207"/>
      <c r="K546" s="54"/>
      <c r="L546" s="54"/>
    </row>
    <row r="547" spans="1:12" ht="28.5" customHeight="1" x14ac:dyDescent="0.25">
      <c r="A547" s="206"/>
      <c r="B547" s="189"/>
      <c r="C547" s="189"/>
      <c r="D547" s="54"/>
      <c r="E547" s="54"/>
      <c r="F547" s="190"/>
      <c r="G547" s="207"/>
      <c r="H547" s="54"/>
      <c r="I547" s="54"/>
      <c r="J547" s="207"/>
      <c r="K547" s="54"/>
      <c r="L547" s="54"/>
    </row>
    <row r="548" spans="1:12" ht="28.5" customHeight="1" x14ac:dyDescent="0.25">
      <c r="A548" s="206"/>
      <c r="B548" s="189"/>
      <c r="C548" s="189"/>
      <c r="D548" s="54"/>
      <c r="E548" s="54"/>
      <c r="F548" s="190"/>
      <c r="G548" s="207"/>
      <c r="H548" s="54"/>
      <c r="I548" s="54"/>
      <c r="J548" s="207"/>
      <c r="K548" s="54"/>
      <c r="L548" s="54"/>
    </row>
    <row r="549" spans="1:12" ht="28.5" customHeight="1" x14ac:dyDescent="0.25">
      <c r="A549" s="206"/>
      <c r="B549" s="189"/>
      <c r="C549" s="189"/>
      <c r="D549" s="54"/>
      <c r="E549" s="54"/>
      <c r="F549" s="190"/>
      <c r="G549" s="207"/>
      <c r="H549" s="54"/>
      <c r="I549" s="54"/>
      <c r="J549" s="207"/>
      <c r="K549" s="54"/>
      <c r="L549" s="54"/>
    </row>
    <row r="550" spans="1:12" ht="28.5" customHeight="1" x14ac:dyDescent="0.25">
      <c r="A550" s="206"/>
      <c r="B550" s="189"/>
      <c r="C550" s="189"/>
      <c r="D550" s="54"/>
      <c r="E550" s="54"/>
      <c r="F550" s="190"/>
      <c r="G550" s="207"/>
      <c r="H550" s="54"/>
      <c r="I550" s="54"/>
      <c r="J550" s="207"/>
      <c r="K550" s="54"/>
      <c r="L550" s="54"/>
    </row>
    <row r="551" spans="1:12" ht="28.5" customHeight="1" x14ac:dyDescent="0.25">
      <c r="A551" s="206"/>
      <c r="B551" s="189"/>
      <c r="C551" s="189"/>
      <c r="D551" s="54"/>
      <c r="E551" s="54"/>
      <c r="F551" s="190"/>
      <c r="G551" s="207"/>
      <c r="H551" s="54"/>
      <c r="I551" s="54"/>
      <c r="J551" s="207"/>
      <c r="K551" s="54"/>
      <c r="L551" s="54"/>
    </row>
    <row r="552" spans="1:12" ht="28.5" customHeight="1" x14ac:dyDescent="0.25">
      <c r="A552" s="206"/>
      <c r="B552" s="189"/>
      <c r="C552" s="189"/>
      <c r="D552" s="54"/>
      <c r="E552" s="54"/>
      <c r="F552" s="190"/>
      <c r="G552" s="207"/>
      <c r="H552" s="54"/>
      <c r="I552" s="54"/>
      <c r="J552" s="207"/>
      <c r="K552" s="54"/>
      <c r="L552" s="54"/>
    </row>
    <row r="553" spans="1:12" ht="28.5" customHeight="1" x14ac:dyDescent="0.25">
      <c r="A553" s="206"/>
      <c r="B553" s="189"/>
      <c r="C553" s="189"/>
      <c r="D553" s="54"/>
      <c r="E553" s="54"/>
      <c r="F553" s="190"/>
      <c r="G553" s="207"/>
      <c r="H553" s="54"/>
      <c r="I553" s="54"/>
      <c r="J553" s="207"/>
      <c r="K553" s="54"/>
      <c r="L553" s="54"/>
    </row>
    <row r="554" spans="1:12" ht="28.5" customHeight="1" x14ac:dyDescent="0.25">
      <c r="A554" s="206"/>
      <c r="B554" s="189"/>
      <c r="C554" s="189"/>
      <c r="D554" s="54"/>
      <c r="E554" s="54"/>
      <c r="F554" s="190"/>
      <c r="G554" s="207"/>
      <c r="H554" s="54"/>
      <c r="I554" s="54"/>
      <c r="J554" s="207"/>
      <c r="K554" s="54"/>
      <c r="L554" s="54"/>
    </row>
    <row r="555" spans="1:12" ht="28.5" customHeight="1" x14ac:dyDescent="0.25">
      <c r="A555" s="206"/>
      <c r="B555" s="189"/>
      <c r="C555" s="189"/>
      <c r="D555" s="54"/>
      <c r="E555" s="54"/>
      <c r="F555" s="190"/>
      <c r="G555" s="207"/>
      <c r="H555" s="54"/>
      <c r="I555" s="54"/>
      <c r="J555" s="207"/>
      <c r="K555" s="54"/>
      <c r="L555" s="54"/>
    </row>
    <row r="556" spans="1:12" ht="28.5" customHeight="1" x14ac:dyDescent="0.25">
      <c r="A556" s="206"/>
      <c r="B556" s="189"/>
      <c r="C556" s="189"/>
      <c r="D556" s="54"/>
      <c r="E556" s="54"/>
      <c r="F556" s="190"/>
      <c r="G556" s="207"/>
      <c r="H556" s="54"/>
      <c r="I556" s="54"/>
      <c r="J556" s="207"/>
      <c r="K556" s="54"/>
      <c r="L556" s="54"/>
    </row>
    <row r="557" spans="1:12" ht="28.5" customHeight="1" x14ac:dyDescent="0.25">
      <c r="A557" s="206"/>
      <c r="B557" s="189"/>
      <c r="C557" s="189"/>
      <c r="D557" s="54"/>
      <c r="E557" s="54"/>
      <c r="F557" s="190"/>
      <c r="G557" s="207"/>
      <c r="H557" s="54"/>
      <c r="I557" s="54"/>
      <c r="J557" s="207"/>
      <c r="K557" s="54"/>
      <c r="L557" s="54"/>
    </row>
    <row r="558" spans="1:12" ht="28.5" customHeight="1" x14ac:dyDescent="0.25">
      <c r="A558" s="206"/>
      <c r="B558" s="189"/>
      <c r="C558" s="189"/>
      <c r="D558" s="54"/>
      <c r="E558" s="54"/>
      <c r="F558" s="190"/>
      <c r="G558" s="207"/>
      <c r="H558" s="54"/>
      <c r="I558" s="54"/>
      <c r="J558" s="207"/>
      <c r="K558" s="54"/>
      <c r="L558" s="54"/>
    </row>
    <row r="559" spans="1:12" ht="28.5" customHeight="1" x14ac:dyDescent="0.25">
      <c r="A559" s="206"/>
      <c r="B559" s="189"/>
      <c r="C559" s="189"/>
      <c r="D559" s="54"/>
      <c r="E559" s="54"/>
      <c r="F559" s="190"/>
      <c r="G559" s="207"/>
      <c r="H559" s="54"/>
      <c r="I559" s="54"/>
      <c r="J559" s="207"/>
      <c r="K559" s="54"/>
      <c r="L559" s="54"/>
    </row>
    <row r="560" spans="1:12" ht="28.5" customHeight="1" x14ac:dyDescent="0.25">
      <c r="A560" s="206"/>
      <c r="B560" s="189"/>
      <c r="C560" s="189"/>
      <c r="D560" s="54"/>
      <c r="E560" s="54"/>
      <c r="F560" s="190"/>
      <c r="G560" s="207"/>
      <c r="H560" s="54"/>
      <c r="I560" s="54"/>
      <c r="J560" s="207"/>
      <c r="K560" s="54"/>
      <c r="L560" s="54"/>
    </row>
    <row r="561" spans="1:12" ht="28.5" customHeight="1" x14ac:dyDescent="0.25">
      <c r="A561" s="206"/>
      <c r="B561" s="189"/>
      <c r="C561" s="189"/>
      <c r="D561" s="54"/>
      <c r="E561" s="54"/>
      <c r="F561" s="190"/>
      <c r="G561" s="207"/>
      <c r="H561" s="54"/>
      <c r="I561" s="54"/>
      <c r="J561" s="207"/>
      <c r="K561" s="54"/>
      <c r="L561" s="54"/>
    </row>
    <row r="562" spans="1:12" ht="28.5" customHeight="1" x14ac:dyDescent="0.25">
      <c r="A562" s="206"/>
      <c r="B562" s="189"/>
      <c r="C562" s="189"/>
      <c r="D562" s="54"/>
      <c r="E562" s="54"/>
      <c r="F562" s="190"/>
      <c r="G562" s="207"/>
      <c r="H562" s="54"/>
      <c r="I562" s="54"/>
      <c r="J562" s="207"/>
      <c r="K562" s="54"/>
      <c r="L562" s="54"/>
    </row>
    <row r="563" spans="1:12" ht="28.5" customHeight="1" x14ac:dyDescent="0.25">
      <c r="A563" s="206"/>
      <c r="B563" s="189"/>
      <c r="C563" s="189"/>
      <c r="D563" s="54"/>
      <c r="E563" s="54"/>
      <c r="F563" s="190"/>
      <c r="G563" s="207"/>
      <c r="H563" s="54"/>
      <c r="I563" s="54"/>
      <c r="J563" s="207"/>
      <c r="K563" s="54"/>
      <c r="L563" s="54"/>
    </row>
    <row r="564" spans="1:12" ht="28.5" customHeight="1" x14ac:dyDescent="0.25">
      <c r="A564" s="206"/>
      <c r="B564" s="189"/>
      <c r="C564" s="189"/>
      <c r="D564" s="54"/>
      <c r="E564" s="54"/>
      <c r="F564" s="190"/>
      <c r="G564" s="207"/>
      <c r="H564" s="54"/>
      <c r="I564" s="54"/>
      <c r="J564" s="207"/>
      <c r="K564" s="54"/>
      <c r="L564" s="54"/>
    </row>
    <row r="565" spans="1:12" ht="28.5" customHeight="1" x14ac:dyDescent="0.25">
      <c r="A565" s="206"/>
      <c r="B565" s="189"/>
      <c r="C565" s="189"/>
      <c r="D565" s="54"/>
      <c r="E565" s="54"/>
      <c r="F565" s="190"/>
      <c r="G565" s="207"/>
      <c r="H565" s="54"/>
      <c r="I565" s="54"/>
      <c r="J565" s="207"/>
      <c r="K565" s="54"/>
      <c r="L565" s="54"/>
    </row>
    <row r="566" spans="1:12" ht="28.5" customHeight="1" x14ac:dyDescent="0.25">
      <c r="A566" s="206"/>
      <c r="B566" s="189"/>
      <c r="C566" s="189"/>
      <c r="D566" s="54"/>
      <c r="E566" s="54"/>
      <c r="F566" s="190"/>
      <c r="G566" s="207"/>
      <c r="H566" s="54"/>
      <c r="I566" s="54"/>
      <c r="J566" s="207"/>
      <c r="K566" s="54"/>
      <c r="L566" s="54"/>
    </row>
    <row r="567" spans="1:12" ht="28.5" customHeight="1" x14ac:dyDescent="0.25">
      <c r="A567" s="206"/>
      <c r="B567" s="189"/>
      <c r="C567" s="189"/>
      <c r="D567" s="54"/>
      <c r="E567" s="54"/>
      <c r="F567" s="190"/>
      <c r="G567" s="207"/>
      <c r="H567" s="54"/>
      <c r="I567" s="54"/>
      <c r="J567" s="207"/>
      <c r="K567" s="54"/>
      <c r="L567" s="54"/>
    </row>
    <row r="568" spans="1:12" ht="28.5" customHeight="1" x14ac:dyDescent="0.25">
      <c r="A568" s="206"/>
      <c r="B568" s="189"/>
      <c r="C568" s="189"/>
      <c r="D568" s="54"/>
      <c r="E568" s="54"/>
      <c r="F568" s="190"/>
      <c r="G568" s="207"/>
      <c r="H568" s="54"/>
      <c r="I568" s="54"/>
      <c r="J568" s="207"/>
      <c r="K568" s="54"/>
      <c r="L568" s="54"/>
    </row>
    <row r="569" spans="1:12" ht="28.5" customHeight="1" x14ac:dyDescent="0.25">
      <c r="A569" s="206"/>
      <c r="B569" s="189"/>
      <c r="C569" s="189"/>
      <c r="D569" s="54"/>
      <c r="E569" s="54"/>
      <c r="F569" s="190"/>
      <c r="G569" s="207"/>
      <c r="H569" s="54"/>
      <c r="I569" s="54"/>
      <c r="J569" s="207"/>
      <c r="K569" s="54"/>
      <c r="L569" s="54"/>
    </row>
    <row r="570" spans="1:12" ht="28.5" customHeight="1" x14ac:dyDescent="0.25">
      <c r="A570" s="206"/>
      <c r="B570" s="189"/>
      <c r="C570" s="189"/>
      <c r="D570" s="54"/>
      <c r="E570" s="54"/>
      <c r="F570" s="190"/>
      <c r="G570" s="207"/>
      <c r="H570" s="54"/>
      <c r="I570" s="54"/>
      <c r="J570" s="207"/>
      <c r="K570" s="54"/>
      <c r="L570" s="54"/>
    </row>
    <row r="571" spans="1:12" ht="28.5" customHeight="1" x14ac:dyDescent="0.25">
      <c r="A571" s="206"/>
      <c r="B571" s="189"/>
      <c r="C571" s="189"/>
      <c r="D571" s="54"/>
      <c r="E571" s="54"/>
      <c r="F571" s="190"/>
      <c r="G571" s="207"/>
      <c r="H571" s="54"/>
      <c r="I571" s="54"/>
      <c r="J571" s="207"/>
      <c r="K571" s="54"/>
      <c r="L571" s="54"/>
    </row>
    <row r="572" spans="1:12" ht="28.5" customHeight="1" x14ac:dyDescent="0.25">
      <c r="A572" s="206"/>
      <c r="B572" s="189"/>
      <c r="C572" s="189"/>
      <c r="D572" s="54"/>
      <c r="E572" s="54"/>
      <c r="F572" s="190"/>
      <c r="G572" s="207"/>
      <c r="H572" s="54"/>
      <c r="I572" s="54"/>
      <c r="J572" s="207"/>
      <c r="K572" s="54"/>
      <c r="L572" s="54"/>
    </row>
    <row r="573" spans="1:12" ht="28.5" customHeight="1" x14ac:dyDescent="0.25">
      <c r="A573" s="206"/>
      <c r="B573" s="189"/>
      <c r="C573" s="189"/>
      <c r="D573" s="54"/>
      <c r="E573" s="54"/>
      <c r="F573" s="190"/>
      <c r="G573" s="207"/>
      <c r="H573" s="54"/>
      <c r="I573" s="54"/>
      <c r="J573" s="207"/>
      <c r="K573" s="54"/>
      <c r="L573" s="54"/>
    </row>
    <row r="574" spans="1:12" ht="28.5" customHeight="1" x14ac:dyDescent="0.25">
      <c r="A574" s="206"/>
      <c r="B574" s="189"/>
      <c r="C574" s="189"/>
      <c r="D574" s="54"/>
      <c r="E574" s="54"/>
      <c r="F574" s="190"/>
      <c r="G574" s="207"/>
      <c r="H574" s="54"/>
      <c r="I574" s="54"/>
      <c r="J574" s="207"/>
      <c r="K574" s="54"/>
      <c r="L574" s="54"/>
    </row>
    <row r="575" spans="1:12" ht="28.5" customHeight="1" x14ac:dyDescent="0.25">
      <c r="A575" s="206"/>
      <c r="B575" s="189"/>
      <c r="C575" s="189"/>
      <c r="D575" s="54"/>
      <c r="E575" s="54"/>
      <c r="F575" s="190"/>
      <c r="G575" s="207"/>
      <c r="H575" s="54"/>
      <c r="I575" s="54"/>
      <c r="J575" s="207"/>
      <c r="K575" s="54"/>
      <c r="L575" s="54"/>
    </row>
    <row r="576" spans="1:12" ht="28.5" customHeight="1" x14ac:dyDescent="0.25">
      <c r="A576" s="206"/>
      <c r="B576" s="189"/>
      <c r="C576" s="189"/>
      <c r="D576" s="54"/>
      <c r="E576" s="54"/>
      <c r="F576" s="190"/>
      <c r="G576" s="207"/>
      <c r="H576" s="54"/>
      <c r="I576" s="54"/>
      <c r="J576" s="207"/>
      <c r="K576" s="54"/>
      <c r="L576" s="54"/>
    </row>
    <row r="577" spans="1:12" ht="28.5" customHeight="1" x14ac:dyDescent="0.25">
      <c r="A577" s="206"/>
      <c r="B577" s="189"/>
      <c r="C577" s="189"/>
      <c r="D577" s="54"/>
      <c r="E577" s="54"/>
      <c r="F577" s="190"/>
      <c r="G577" s="207"/>
      <c r="H577" s="54"/>
      <c r="I577" s="54"/>
      <c r="J577" s="207"/>
      <c r="K577" s="54"/>
      <c r="L577" s="54"/>
    </row>
    <row r="578" spans="1:12" ht="28.5" customHeight="1" x14ac:dyDescent="0.25">
      <c r="A578" s="206"/>
      <c r="B578" s="189"/>
      <c r="C578" s="189"/>
      <c r="D578" s="54"/>
      <c r="E578" s="54"/>
      <c r="F578" s="190"/>
      <c r="G578" s="207"/>
      <c r="H578" s="54"/>
      <c r="I578" s="54"/>
      <c r="J578" s="207"/>
      <c r="K578" s="54"/>
      <c r="L578" s="54"/>
    </row>
    <row r="579" spans="1:12" ht="28.5" customHeight="1" x14ac:dyDescent="0.25">
      <c r="A579" s="206"/>
      <c r="B579" s="189"/>
      <c r="C579" s="189"/>
      <c r="D579" s="54"/>
      <c r="E579" s="54"/>
      <c r="F579" s="190"/>
      <c r="G579" s="207"/>
      <c r="H579" s="54"/>
      <c r="I579" s="54"/>
      <c r="J579" s="207"/>
      <c r="K579" s="54"/>
      <c r="L579" s="54"/>
    </row>
    <row r="580" spans="1:12" ht="28.5" customHeight="1" x14ac:dyDescent="0.25">
      <c r="A580" s="206"/>
      <c r="B580" s="189"/>
      <c r="C580" s="189"/>
      <c r="D580" s="54"/>
      <c r="E580" s="54"/>
      <c r="F580" s="190"/>
      <c r="G580" s="207"/>
      <c r="H580" s="54"/>
      <c r="I580" s="54"/>
      <c r="J580" s="207"/>
      <c r="K580" s="54"/>
      <c r="L580" s="54"/>
    </row>
    <row r="581" spans="1:12" ht="28.5" customHeight="1" x14ac:dyDescent="0.25">
      <c r="A581" s="206"/>
      <c r="B581" s="189"/>
      <c r="C581" s="189"/>
      <c r="D581" s="54"/>
      <c r="E581" s="54"/>
      <c r="F581" s="190"/>
      <c r="G581" s="207"/>
      <c r="H581" s="54"/>
      <c r="I581" s="54"/>
      <c r="J581" s="207"/>
      <c r="K581" s="54"/>
      <c r="L581" s="54"/>
    </row>
    <row r="582" spans="1:12" ht="28.5" customHeight="1" x14ac:dyDescent="0.25">
      <c r="A582" s="206"/>
      <c r="B582" s="189"/>
      <c r="C582" s="189"/>
      <c r="D582" s="54"/>
      <c r="E582" s="54"/>
      <c r="F582" s="190"/>
      <c r="G582" s="207"/>
      <c r="H582" s="54"/>
      <c r="I582" s="54"/>
      <c r="J582" s="207"/>
      <c r="K582" s="54"/>
      <c r="L582" s="54"/>
    </row>
    <row r="583" spans="1:12" ht="28.5" customHeight="1" x14ac:dyDescent="0.25">
      <c r="A583" s="206"/>
      <c r="B583" s="189"/>
      <c r="C583" s="189"/>
      <c r="D583" s="54"/>
      <c r="E583" s="54"/>
      <c r="F583" s="190"/>
      <c r="G583" s="207"/>
      <c r="H583" s="54"/>
      <c r="I583" s="54"/>
      <c r="J583" s="207"/>
      <c r="K583" s="54"/>
      <c r="L583" s="54"/>
    </row>
    <row r="584" spans="1:12" ht="28.5" customHeight="1" x14ac:dyDescent="0.25">
      <c r="A584" s="206"/>
      <c r="B584" s="189"/>
      <c r="C584" s="189"/>
      <c r="D584" s="54"/>
      <c r="E584" s="54"/>
      <c r="F584" s="190"/>
      <c r="G584" s="207"/>
      <c r="H584" s="54"/>
      <c r="I584" s="54"/>
      <c r="J584" s="207"/>
      <c r="K584" s="54"/>
      <c r="L584" s="54"/>
    </row>
    <row r="585" spans="1:12" ht="28.5" customHeight="1" x14ac:dyDescent="0.25">
      <c r="A585" s="206"/>
      <c r="B585" s="189"/>
      <c r="C585" s="189"/>
      <c r="D585" s="54"/>
      <c r="E585" s="54"/>
      <c r="F585" s="190"/>
      <c r="G585" s="207"/>
      <c r="H585" s="54"/>
      <c r="I585" s="54"/>
      <c r="J585" s="207"/>
      <c r="K585" s="54"/>
      <c r="L585" s="54"/>
    </row>
    <row r="586" spans="1:12" ht="28.5" customHeight="1" x14ac:dyDescent="0.25">
      <c r="A586" s="206"/>
      <c r="B586" s="189"/>
      <c r="C586" s="189"/>
      <c r="D586" s="54"/>
      <c r="E586" s="54"/>
      <c r="F586" s="190"/>
      <c r="G586" s="207"/>
      <c r="H586" s="54"/>
      <c r="I586" s="54"/>
      <c r="J586" s="207"/>
      <c r="K586" s="54"/>
      <c r="L586" s="54"/>
    </row>
    <row r="587" spans="1:12" ht="28.5" customHeight="1" x14ac:dyDescent="0.25">
      <c r="A587" s="206"/>
      <c r="B587" s="189"/>
      <c r="C587" s="189"/>
      <c r="D587" s="54"/>
      <c r="E587" s="54"/>
      <c r="F587" s="190"/>
      <c r="G587" s="207"/>
      <c r="H587" s="54"/>
      <c r="I587" s="54"/>
      <c r="J587" s="207"/>
      <c r="K587" s="54"/>
      <c r="L587" s="54"/>
    </row>
    <row r="588" spans="1:12" ht="28.5" customHeight="1" x14ac:dyDescent="0.25">
      <c r="A588" s="206"/>
      <c r="B588" s="189"/>
      <c r="C588" s="189"/>
      <c r="D588" s="54"/>
      <c r="E588" s="54"/>
      <c r="F588" s="190"/>
      <c r="G588" s="207"/>
      <c r="H588" s="54"/>
      <c r="I588" s="54"/>
      <c r="J588" s="207"/>
      <c r="K588" s="54"/>
      <c r="L588" s="54"/>
    </row>
    <row r="589" spans="1:12" ht="28.5" customHeight="1" x14ac:dyDescent="0.25">
      <c r="A589" s="206"/>
      <c r="B589" s="189"/>
      <c r="C589" s="189"/>
      <c r="D589" s="54"/>
      <c r="E589" s="54"/>
      <c r="F589" s="190"/>
      <c r="G589" s="207"/>
      <c r="H589" s="54"/>
      <c r="I589" s="54"/>
      <c r="J589" s="207"/>
      <c r="K589" s="54"/>
      <c r="L589" s="54"/>
    </row>
    <row r="590" spans="1:12" ht="28.5" customHeight="1" x14ac:dyDescent="0.25">
      <c r="A590" s="206"/>
      <c r="B590" s="189"/>
      <c r="C590" s="189"/>
      <c r="D590" s="54"/>
      <c r="E590" s="54"/>
      <c r="F590" s="190"/>
      <c r="G590" s="207"/>
      <c r="H590" s="54"/>
      <c r="I590" s="54"/>
      <c r="J590" s="207"/>
      <c r="K590" s="54"/>
      <c r="L590" s="54"/>
    </row>
    <row r="591" spans="1:12" ht="28.5" customHeight="1" x14ac:dyDescent="0.25">
      <c r="A591" s="206"/>
      <c r="B591" s="189"/>
      <c r="C591" s="189"/>
      <c r="D591" s="54"/>
      <c r="E591" s="54"/>
      <c r="F591" s="190"/>
      <c r="G591" s="207"/>
      <c r="H591" s="54"/>
      <c r="I591" s="54"/>
      <c r="J591" s="207"/>
      <c r="K591" s="54"/>
      <c r="L591" s="54"/>
    </row>
    <row r="592" spans="1:12" ht="28.5" customHeight="1" x14ac:dyDescent="0.25">
      <c r="A592" s="206"/>
      <c r="B592" s="189"/>
      <c r="C592" s="189"/>
      <c r="D592" s="54"/>
      <c r="E592" s="54"/>
      <c r="F592" s="190"/>
      <c r="G592" s="207"/>
      <c r="H592" s="54"/>
      <c r="I592" s="54"/>
      <c r="J592" s="207"/>
      <c r="K592" s="54"/>
      <c r="L592" s="54"/>
    </row>
    <row r="593" spans="1:12" ht="28.5" customHeight="1" x14ac:dyDescent="0.25">
      <c r="A593" s="206"/>
      <c r="B593" s="189"/>
      <c r="C593" s="189"/>
      <c r="D593" s="54"/>
      <c r="E593" s="54"/>
      <c r="F593" s="190"/>
      <c r="G593" s="207"/>
      <c r="H593" s="54"/>
      <c r="I593" s="54"/>
      <c r="J593" s="207"/>
      <c r="K593" s="54"/>
      <c r="L593" s="54"/>
    </row>
    <row r="594" spans="1:12" ht="28.5" customHeight="1" x14ac:dyDescent="0.25">
      <c r="A594" s="206"/>
      <c r="B594" s="189"/>
      <c r="C594" s="189"/>
      <c r="D594" s="54"/>
      <c r="E594" s="54"/>
      <c r="F594" s="190"/>
      <c r="G594" s="207"/>
      <c r="H594" s="54"/>
      <c r="I594" s="54"/>
      <c r="J594" s="207"/>
      <c r="K594" s="54"/>
      <c r="L594" s="54"/>
    </row>
    <row r="595" spans="1:12" ht="28.5" customHeight="1" x14ac:dyDescent="0.25">
      <c r="A595" s="206"/>
      <c r="B595" s="189"/>
      <c r="C595" s="189"/>
      <c r="D595" s="54"/>
      <c r="E595" s="54"/>
      <c r="F595" s="190"/>
      <c r="G595" s="207"/>
      <c r="H595" s="54"/>
      <c r="I595" s="54"/>
      <c r="J595" s="207"/>
      <c r="K595" s="54"/>
      <c r="L595" s="54"/>
    </row>
    <row r="596" spans="1:12" ht="28.5" customHeight="1" x14ac:dyDescent="0.25">
      <c r="A596" s="206"/>
      <c r="B596" s="189"/>
      <c r="C596" s="189"/>
      <c r="D596" s="54"/>
      <c r="E596" s="54"/>
      <c r="F596" s="190"/>
      <c r="G596" s="207"/>
      <c r="H596" s="54"/>
      <c r="I596" s="54"/>
      <c r="J596" s="207"/>
      <c r="K596" s="54"/>
      <c r="L596" s="54"/>
    </row>
    <row r="597" spans="1:12" ht="28.5" customHeight="1" x14ac:dyDescent="0.25">
      <c r="A597" s="206"/>
      <c r="B597" s="189"/>
      <c r="C597" s="189"/>
      <c r="D597" s="54"/>
      <c r="E597" s="54"/>
      <c r="F597" s="190"/>
      <c r="G597" s="207"/>
      <c r="H597" s="54"/>
      <c r="I597" s="54"/>
      <c r="J597" s="207"/>
      <c r="K597" s="54"/>
      <c r="L597" s="54"/>
    </row>
    <row r="598" spans="1:12" ht="28.5" customHeight="1" x14ac:dyDescent="0.25">
      <c r="A598" s="206"/>
      <c r="B598" s="189"/>
      <c r="C598" s="189"/>
      <c r="D598" s="54"/>
      <c r="E598" s="54"/>
      <c r="F598" s="190"/>
      <c r="G598" s="207"/>
      <c r="H598" s="54"/>
      <c r="I598" s="54"/>
      <c r="J598" s="207"/>
      <c r="K598" s="54"/>
      <c r="L598" s="54"/>
    </row>
    <row r="599" spans="1:12" ht="28.5" customHeight="1" x14ac:dyDescent="0.25">
      <c r="A599" s="208"/>
      <c r="B599" s="189"/>
      <c r="C599" s="189"/>
      <c r="D599" s="54"/>
      <c r="E599" s="54"/>
      <c r="F599" s="190"/>
      <c r="G599" s="207"/>
      <c r="H599" s="54"/>
      <c r="I599" s="54"/>
      <c r="J599" s="207"/>
      <c r="K599" s="54"/>
      <c r="L599" s="54"/>
    </row>
    <row r="600" spans="1:12" ht="28.5" customHeight="1" x14ac:dyDescent="0.25">
      <c r="A600" s="206"/>
      <c r="B600" s="189"/>
      <c r="C600" s="189"/>
      <c r="D600" s="54"/>
      <c r="E600" s="54"/>
      <c r="F600" s="190"/>
      <c r="G600" s="207"/>
      <c r="H600" s="54"/>
      <c r="I600" s="54"/>
      <c r="J600" s="207"/>
      <c r="K600" s="54"/>
      <c r="L600" s="54"/>
    </row>
    <row r="601" spans="1:12" ht="28.5" customHeight="1" x14ac:dyDescent="0.25">
      <c r="A601" s="206"/>
      <c r="B601" s="189"/>
      <c r="C601" s="189"/>
      <c r="D601" s="54"/>
      <c r="E601" s="54"/>
      <c r="F601" s="190"/>
      <c r="G601" s="207"/>
      <c r="H601" s="54"/>
      <c r="I601" s="54"/>
      <c r="J601" s="207"/>
      <c r="K601" s="54"/>
      <c r="L601" s="54"/>
    </row>
    <row r="602" spans="1:12" ht="28.5" customHeight="1" x14ac:dyDescent="0.25">
      <c r="A602" s="206"/>
      <c r="B602" s="189"/>
      <c r="C602" s="189"/>
      <c r="D602" s="54"/>
      <c r="E602" s="54"/>
      <c r="F602" s="190"/>
      <c r="G602" s="207"/>
      <c r="H602" s="54"/>
      <c r="I602" s="54"/>
      <c r="J602" s="207"/>
      <c r="K602" s="54"/>
      <c r="L602" s="54"/>
    </row>
    <row r="603" spans="1:12" ht="28.5" customHeight="1" x14ac:dyDescent="0.25">
      <c r="A603" s="206"/>
      <c r="B603" s="189"/>
      <c r="C603" s="189"/>
      <c r="D603" s="54"/>
      <c r="E603" s="54"/>
      <c r="F603" s="190"/>
      <c r="G603" s="207"/>
      <c r="H603" s="54"/>
      <c r="I603" s="54"/>
      <c r="J603" s="207"/>
      <c r="K603" s="54"/>
      <c r="L603" s="54"/>
    </row>
    <row r="604" spans="1:12" ht="28.5" customHeight="1" x14ac:dyDescent="0.25">
      <c r="A604" s="206"/>
      <c r="B604" s="189"/>
      <c r="C604" s="189"/>
      <c r="D604" s="54"/>
      <c r="E604" s="54"/>
      <c r="F604" s="190"/>
      <c r="G604" s="207"/>
      <c r="H604" s="54"/>
      <c r="I604" s="54"/>
      <c r="J604" s="207"/>
      <c r="K604" s="54"/>
      <c r="L604" s="54"/>
    </row>
    <row r="605" spans="1:12" ht="28.5" customHeight="1" x14ac:dyDescent="0.25">
      <c r="A605" s="206"/>
      <c r="B605" s="189"/>
      <c r="C605" s="189"/>
      <c r="D605" s="54"/>
      <c r="E605" s="54"/>
      <c r="F605" s="190"/>
      <c r="G605" s="207"/>
      <c r="H605" s="54"/>
      <c r="I605" s="54"/>
      <c r="J605" s="207"/>
      <c r="K605" s="54"/>
      <c r="L605" s="54"/>
    </row>
    <row r="606" spans="1:12" ht="28.5" customHeight="1" x14ac:dyDescent="0.25">
      <c r="A606" s="206"/>
      <c r="B606" s="189"/>
      <c r="C606" s="189"/>
      <c r="D606" s="54"/>
      <c r="E606" s="54"/>
      <c r="F606" s="190"/>
      <c r="G606" s="207"/>
      <c r="H606" s="54"/>
      <c r="I606" s="54"/>
      <c r="J606" s="207"/>
      <c r="K606" s="54"/>
      <c r="L606" s="54"/>
    </row>
    <row r="607" spans="1:12" ht="28.5" customHeight="1" x14ac:dyDescent="0.25">
      <c r="A607" s="206"/>
      <c r="B607" s="189"/>
      <c r="C607" s="189"/>
      <c r="D607" s="54"/>
      <c r="E607" s="54"/>
      <c r="F607" s="190"/>
      <c r="G607" s="207"/>
      <c r="H607" s="54"/>
      <c r="I607" s="54"/>
      <c r="J607" s="207"/>
      <c r="K607" s="54"/>
      <c r="L607" s="54"/>
    </row>
    <row r="608" spans="1:12" ht="28.5" customHeight="1" x14ac:dyDescent="0.25">
      <c r="A608" s="208"/>
      <c r="B608" s="189"/>
      <c r="C608" s="189"/>
      <c r="D608" s="54"/>
      <c r="E608" s="54"/>
      <c r="F608" s="190"/>
      <c r="G608" s="207"/>
      <c r="H608" s="54"/>
      <c r="I608" s="54"/>
      <c r="J608" s="207"/>
      <c r="K608" s="54"/>
      <c r="L608" s="54"/>
    </row>
    <row r="609" spans="1:12" ht="28.5" customHeight="1" x14ac:dyDescent="0.25">
      <c r="A609" s="206"/>
      <c r="B609" s="189"/>
      <c r="C609" s="189"/>
      <c r="D609" s="54"/>
      <c r="E609" s="54"/>
      <c r="F609" s="190"/>
      <c r="G609" s="207"/>
      <c r="H609" s="54"/>
      <c r="I609" s="54"/>
      <c r="J609" s="207"/>
      <c r="K609" s="54"/>
      <c r="L609" s="54"/>
    </row>
    <row r="610" spans="1:12" ht="28.5" customHeight="1" x14ac:dyDescent="0.25">
      <c r="A610" s="206"/>
      <c r="B610" s="189"/>
      <c r="C610" s="189"/>
      <c r="D610" s="54"/>
      <c r="E610" s="54"/>
      <c r="F610" s="190"/>
      <c r="G610" s="207"/>
      <c r="H610" s="54"/>
      <c r="I610" s="54"/>
      <c r="J610" s="207"/>
      <c r="K610" s="54"/>
      <c r="L610" s="54"/>
    </row>
    <row r="611" spans="1:12" ht="28.5" customHeight="1" x14ac:dyDescent="0.25">
      <c r="A611" s="206"/>
      <c r="B611" s="189"/>
      <c r="C611" s="189"/>
      <c r="D611" s="54"/>
      <c r="E611" s="54"/>
      <c r="F611" s="190"/>
      <c r="G611" s="207"/>
      <c r="H611" s="54"/>
      <c r="I611" s="54"/>
      <c r="J611" s="207"/>
      <c r="K611" s="54"/>
      <c r="L611" s="54"/>
    </row>
    <row r="612" spans="1:12" ht="28.5" customHeight="1" x14ac:dyDescent="0.25">
      <c r="A612" s="206"/>
      <c r="B612" s="189"/>
      <c r="C612" s="189"/>
      <c r="D612" s="54"/>
      <c r="E612" s="54"/>
      <c r="F612" s="190"/>
      <c r="G612" s="207"/>
      <c r="H612" s="54"/>
      <c r="I612" s="54"/>
      <c r="J612" s="207"/>
      <c r="K612" s="54"/>
      <c r="L612" s="54"/>
    </row>
    <row r="613" spans="1:12" ht="28.5" customHeight="1" x14ac:dyDescent="0.25">
      <c r="A613" s="206"/>
      <c r="B613" s="189"/>
      <c r="C613" s="189"/>
      <c r="D613" s="54"/>
      <c r="E613" s="54"/>
      <c r="F613" s="190"/>
      <c r="G613" s="207"/>
      <c r="H613" s="54"/>
      <c r="I613" s="54"/>
      <c r="J613" s="207"/>
      <c r="K613" s="54"/>
      <c r="L613" s="54"/>
    </row>
    <row r="614" spans="1:12" ht="28.5" customHeight="1" x14ac:dyDescent="0.25">
      <c r="A614" s="206"/>
      <c r="B614" s="189"/>
      <c r="C614" s="189"/>
      <c r="D614" s="54"/>
      <c r="E614" s="54"/>
      <c r="F614" s="190"/>
      <c r="G614" s="207"/>
      <c r="H614" s="54"/>
      <c r="I614" s="54"/>
      <c r="J614" s="207"/>
      <c r="K614" s="54"/>
      <c r="L614" s="54"/>
    </row>
    <row r="615" spans="1:12" ht="28.5" customHeight="1" x14ac:dyDescent="0.25">
      <c r="A615" s="206"/>
      <c r="B615" s="189"/>
      <c r="C615" s="189"/>
      <c r="D615" s="54"/>
      <c r="E615" s="54"/>
      <c r="F615" s="190"/>
      <c r="G615" s="207"/>
      <c r="H615" s="54"/>
      <c r="I615" s="54"/>
      <c r="J615" s="207"/>
      <c r="K615" s="54"/>
      <c r="L615" s="54"/>
    </row>
    <row r="616" spans="1:12" ht="28.5" customHeight="1" x14ac:dyDescent="0.25">
      <c r="A616" s="206"/>
      <c r="B616" s="189"/>
      <c r="C616" s="189"/>
      <c r="D616" s="54"/>
      <c r="E616" s="54"/>
      <c r="F616" s="190"/>
      <c r="G616" s="207"/>
      <c r="H616" s="54"/>
      <c r="I616" s="54"/>
      <c r="J616" s="207"/>
      <c r="K616" s="54"/>
      <c r="L616" s="54"/>
    </row>
    <row r="617" spans="1:12" ht="28.5" customHeight="1" x14ac:dyDescent="0.25">
      <c r="A617" s="206"/>
      <c r="B617" s="189"/>
      <c r="C617" s="189"/>
      <c r="D617" s="54"/>
      <c r="E617" s="54"/>
      <c r="F617" s="190"/>
      <c r="G617" s="207"/>
      <c r="H617" s="54"/>
      <c r="I617" s="54"/>
      <c r="J617" s="207"/>
      <c r="K617" s="54"/>
      <c r="L617" s="54"/>
    </row>
    <row r="618" spans="1:12" ht="28.5" customHeight="1" x14ac:dyDescent="0.25">
      <c r="A618" s="206"/>
      <c r="B618" s="189"/>
      <c r="C618" s="189"/>
      <c r="D618" s="54"/>
      <c r="E618" s="54"/>
      <c r="F618" s="190"/>
      <c r="G618" s="207"/>
      <c r="H618" s="54"/>
      <c r="I618" s="54"/>
      <c r="J618" s="207"/>
      <c r="K618" s="54"/>
      <c r="L618" s="54"/>
    </row>
    <row r="619" spans="1:12" ht="28.5" customHeight="1" x14ac:dyDescent="0.25">
      <c r="A619" s="206"/>
      <c r="B619" s="189"/>
      <c r="C619" s="189"/>
      <c r="D619" s="54"/>
      <c r="E619" s="54"/>
      <c r="F619" s="190"/>
      <c r="G619" s="207"/>
      <c r="H619" s="54"/>
      <c r="I619" s="54"/>
      <c r="J619" s="207"/>
      <c r="K619" s="54"/>
      <c r="L619" s="54"/>
    </row>
    <row r="620" spans="1:12" ht="28.5" customHeight="1" x14ac:dyDescent="0.25">
      <c r="A620" s="206"/>
      <c r="B620" s="189"/>
      <c r="C620" s="189"/>
      <c r="D620" s="54"/>
      <c r="E620" s="54"/>
      <c r="F620" s="190"/>
      <c r="G620" s="207"/>
      <c r="H620" s="54"/>
      <c r="I620" s="54"/>
      <c r="J620" s="207"/>
      <c r="K620" s="54"/>
      <c r="L620" s="54"/>
    </row>
    <row r="621" spans="1:12" ht="28.5" customHeight="1" x14ac:dyDescent="0.25">
      <c r="A621" s="206"/>
      <c r="B621" s="189"/>
      <c r="C621" s="189"/>
      <c r="D621" s="54"/>
      <c r="E621" s="54"/>
      <c r="F621" s="190"/>
      <c r="G621" s="207"/>
      <c r="H621" s="54"/>
      <c r="I621" s="54"/>
      <c r="J621" s="207"/>
      <c r="K621" s="54"/>
      <c r="L621" s="54"/>
    </row>
    <row r="622" spans="1:12" ht="28.5" customHeight="1" x14ac:dyDescent="0.25">
      <c r="A622" s="206"/>
      <c r="B622" s="189"/>
      <c r="C622" s="189"/>
      <c r="D622" s="54"/>
      <c r="E622" s="54"/>
      <c r="F622" s="190"/>
      <c r="G622" s="207"/>
      <c r="H622" s="54"/>
      <c r="I622" s="54"/>
      <c r="J622" s="207"/>
      <c r="K622" s="54"/>
      <c r="L622" s="54"/>
    </row>
    <row r="623" spans="1:12" ht="28.5" customHeight="1" x14ac:dyDescent="0.25">
      <c r="A623" s="206"/>
      <c r="B623" s="189"/>
      <c r="C623" s="189"/>
      <c r="D623" s="54"/>
      <c r="E623" s="54"/>
      <c r="F623" s="190"/>
      <c r="G623" s="207"/>
      <c r="H623" s="54"/>
      <c r="I623" s="54"/>
      <c r="J623" s="207"/>
      <c r="K623" s="54"/>
      <c r="L623" s="54"/>
    </row>
    <row r="624" spans="1:12" ht="28.5" customHeight="1" x14ac:dyDescent="0.25">
      <c r="A624" s="206"/>
      <c r="B624" s="189"/>
      <c r="C624" s="189"/>
      <c r="D624" s="54"/>
      <c r="E624" s="54"/>
      <c r="F624" s="190"/>
      <c r="G624" s="207"/>
      <c r="H624" s="54"/>
      <c r="I624" s="54"/>
      <c r="J624" s="207"/>
      <c r="K624" s="54"/>
      <c r="L624" s="54"/>
    </row>
    <row r="625" spans="1:12" ht="28.5" customHeight="1" x14ac:dyDescent="0.25">
      <c r="A625" s="206"/>
      <c r="B625" s="189"/>
      <c r="C625" s="189"/>
      <c r="D625" s="54"/>
      <c r="E625" s="54"/>
      <c r="F625" s="190"/>
      <c r="G625" s="207"/>
      <c r="H625" s="54"/>
      <c r="I625" s="54"/>
      <c r="J625" s="207"/>
      <c r="K625" s="54"/>
      <c r="L625" s="54"/>
    </row>
    <row r="626" spans="1:12" ht="28.5" customHeight="1" x14ac:dyDescent="0.25">
      <c r="A626" s="206"/>
      <c r="B626" s="189"/>
      <c r="C626" s="189"/>
      <c r="D626" s="54"/>
      <c r="E626" s="54"/>
      <c r="F626" s="190"/>
      <c r="G626" s="207"/>
      <c r="H626" s="54"/>
      <c r="I626" s="54"/>
      <c r="J626" s="207"/>
      <c r="K626" s="54"/>
      <c r="L626" s="54"/>
    </row>
    <row r="627" spans="1:12" ht="28.5" customHeight="1" x14ac:dyDescent="0.25">
      <c r="A627" s="206"/>
      <c r="B627" s="189"/>
      <c r="C627" s="189"/>
      <c r="D627" s="54"/>
      <c r="E627" s="54"/>
      <c r="F627" s="190"/>
      <c r="G627" s="207"/>
      <c r="H627" s="54"/>
      <c r="I627" s="54"/>
      <c r="J627" s="207"/>
      <c r="K627" s="54"/>
      <c r="L627" s="54"/>
    </row>
    <row r="628" spans="1:12" ht="28.5" customHeight="1" x14ac:dyDescent="0.25">
      <c r="A628" s="206"/>
      <c r="B628" s="189"/>
      <c r="C628" s="189"/>
      <c r="D628" s="54"/>
      <c r="E628" s="54"/>
      <c r="F628" s="190"/>
      <c r="G628" s="207"/>
      <c r="H628" s="54"/>
      <c r="I628" s="54"/>
      <c r="J628" s="207"/>
      <c r="K628" s="54"/>
      <c r="L628" s="54"/>
    </row>
    <row r="629" spans="1:12" ht="28.5" customHeight="1" x14ac:dyDescent="0.25">
      <c r="A629" s="206"/>
      <c r="B629" s="189"/>
      <c r="C629" s="189"/>
      <c r="D629" s="54"/>
      <c r="E629" s="54"/>
      <c r="F629" s="190"/>
      <c r="G629" s="207"/>
      <c r="H629" s="54"/>
      <c r="I629" s="54"/>
      <c r="J629" s="207"/>
      <c r="K629" s="54"/>
      <c r="L629" s="54"/>
    </row>
    <row r="630" spans="1:12" ht="28.5" customHeight="1" x14ac:dyDescent="0.25">
      <c r="A630" s="206"/>
      <c r="B630" s="189"/>
      <c r="C630" s="189"/>
      <c r="D630" s="54"/>
      <c r="E630" s="54"/>
      <c r="F630" s="190"/>
      <c r="G630" s="207"/>
      <c r="H630" s="54"/>
      <c r="I630" s="54"/>
      <c r="J630" s="207"/>
      <c r="K630" s="54"/>
      <c r="L630" s="54"/>
    </row>
    <row r="631" spans="1:12" ht="28.5" customHeight="1" x14ac:dyDescent="0.25">
      <c r="A631" s="206"/>
      <c r="B631" s="189"/>
      <c r="C631" s="189"/>
      <c r="D631" s="54"/>
      <c r="E631" s="54"/>
      <c r="F631" s="190"/>
      <c r="G631" s="207"/>
      <c r="H631" s="54"/>
      <c r="I631" s="54"/>
      <c r="J631" s="207"/>
      <c r="K631" s="54"/>
      <c r="L631" s="54"/>
    </row>
    <row r="632" spans="1:12" ht="28.5" customHeight="1" x14ac:dyDescent="0.25">
      <c r="A632" s="206"/>
      <c r="B632" s="189"/>
      <c r="C632" s="189"/>
      <c r="D632" s="54"/>
      <c r="E632" s="54"/>
      <c r="F632" s="190"/>
      <c r="G632" s="207"/>
      <c r="H632" s="54"/>
      <c r="I632" s="54"/>
      <c r="J632" s="207"/>
      <c r="K632" s="54"/>
      <c r="L632" s="54"/>
    </row>
    <row r="633" spans="1:12" ht="28.5" customHeight="1" x14ac:dyDescent="0.25">
      <c r="A633" s="206"/>
      <c r="B633" s="189"/>
      <c r="C633" s="189"/>
      <c r="D633" s="54"/>
      <c r="E633" s="54"/>
      <c r="F633" s="190"/>
      <c r="G633" s="207"/>
      <c r="H633" s="54"/>
      <c r="I633" s="54"/>
      <c r="J633" s="207"/>
      <c r="K633" s="54"/>
      <c r="L633" s="54"/>
    </row>
    <row r="634" spans="1:12" ht="28.5" customHeight="1" x14ac:dyDescent="0.25">
      <c r="A634" s="206"/>
      <c r="B634" s="189"/>
      <c r="C634" s="189"/>
      <c r="D634" s="54"/>
      <c r="E634" s="54"/>
      <c r="F634" s="190"/>
      <c r="G634" s="207"/>
      <c r="H634" s="54"/>
      <c r="I634" s="54"/>
      <c r="J634" s="207"/>
      <c r="K634" s="54"/>
      <c r="L634" s="54"/>
    </row>
    <row r="635" spans="1:12" ht="28.5" customHeight="1" x14ac:dyDescent="0.25">
      <c r="A635" s="206"/>
      <c r="B635" s="189"/>
      <c r="C635" s="189"/>
      <c r="D635" s="54"/>
      <c r="E635" s="54"/>
      <c r="F635" s="190"/>
      <c r="G635" s="207"/>
      <c r="H635" s="54"/>
      <c r="I635" s="54"/>
      <c r="J635" s="207"/>
      <c r="K635" s="54"/>
      <c r="L635" s="54"/>
    </row>
    <row r="636" spans="1:12" ht="28.5" customHeight="1" x14ac:dyDescent="0.25">
      <c r="A636" s="206"/>
      <c r="B636" s="189"/>
      <c r="C636" s="189"/>
      <c r="D636" s="54"/>
      <c r="E636" s="54"/>
      <c r="F636" s="190"/>
      <c r="G636" s="207"/>
      <c r="H636" s="54"/>
      <c r="I636" s="54"/>
      <c r="J636" s="207"/>
      <c r="K636" s="54"/>
      <c r="L636" s="54"/>
    </row>
    <row r="637" spans="1:12" ht="28.5" customHeight="1" x14ac:dyDescent="0.25">
      <c r="A637" s="206"/>
      <c r="B637" s="189"/>
      <c r="C637" s="189"/>
      <c r="D637" s="54"/>
      <c r="E637" s="54"/>
      <c r="F637" s="190"/>
      <c r="G637" s="207"/>
      <c r="H637" s="54"/>
      <c r="I637" s="54"/>
      <c r="J637" s="207"/>
      <c r="K637" s="54"/>
      <c r="L637" s="54"/>
    </row>
    <row r="638" spans="1:12" ht="28.5" customHeight="1" x14ac:dyDescent="0.25">
      <c r="A638" s="206"/>
      <c r="B638" s="189"/>
      <c r="C638" s="189"/>
      <c r="D638" s="54"/>
      <c r="E638" s="54"/>
      <c r="F638" s="190"/>
      <c r="G638" s="207"/>
      <c r="H638" s="54"/>
      <c r="I638" s="54"/>
      <c r="J638" s="207"/>
      <c r="K638" s="54"/>
      <c r="L638" s="54"/>
    </row>
    <row r="639" spans="1:12" ht="28.5" customHeight="1" x14ac:dyDescent="0.25">
      <c r="A639" s="206"/>
      <c r="B639" s="189"/>
      <c r="C639" s="189"/>
      <c r="D639" s="54"/>
      <c r="E639" s="54"/>
      <c r="F639" s="190"/>
      <c r="G639" s="207"/>
      <c r="H639" s="54"/>
      <c r="I639" s="54"/>
      <c r="J639" s="207"/>
      <c r="K639" s="54"/>
      <c r="L639" s="54"/>
    </row>
    <row r="640" spans="1:12" ht="28.5" customHeight="1" x14ac:dyDescent="0.25">
      <c r="A640" s="206"/>
      <c r="B640" s="189"/>
      <c r="C640" s="189"/>
      <c r="D640" s="54"/>
      <c r="E640" s="54"/>
      <c r="F640" s="190"/>
      <c r="G640" s="207"/>
      <c r="H640" s="54"/>
      <c r="I640" s="54"/>
      <c r="J640" s="207"/>
      <c r="K640" s="54"/>
      <c r="L640" s="54"/>
    </row>
    <row r="641" spans="1:12" ht="28.5" customHeight="1" x14ac:dyDescent="0.25">
      <c r="A641" s="206"/>
      <c r="B641" s="189"/>
      <c r="C641" s="189"/>
      <c r="D641" s="54"/>
      <c r="E641" s="54"/>
      <c r="F641" s="190"/>
      <c r="G641" s="207"/>
      <c r="H641" s="54"/>
      <c r="I641" s="54"/>
      <c r="J641" s="207"/>
      <c r="K641" s="54"/>
      <c r="L641" s="54"/>
    </row>
    <row r="642" spans="1:12" ht="28.5" customHeight="1" x14ac:dyDescent="0.25">
      <c r="A642" s="206"/>
      <c r="B642" s="189"/>
      <c r="C642" s="189"/>
      <c r="D642" s="54"/>
      <c r="E642" s="54"/>
      <c r="F642" s="190"/>
      <c r="G642" s="207"/>
      <c r="H642" s="54"/>
      <c r="I642" s="54"/>
      <c r="J642" s="207"/>
      <c r="K642" s="54"/>
      <c r="L642" s="54"/>
    </row>
    <row r="643" spans="1:12" ht="28.5" customHeight="1" x14ac:dyDescent="0.25">
      <c r="A643" s="206"/>
      <c r="B643" s="189"/>
      <c r="C643" s="189"/>
      <c r="D643" s="54"/>
      <c r="E643" s="54"/>
      <c r="F643" s="190"/>
      <c r="G643" s="207"/>
      <c r="H643" s="54"/>
      <c r="I643" s="54"/>
      <c r="J643" s="207"/>
      <c r="K643" s="54"/>
      <c r="L643" s="54"/>
    </row>
    <row r="644" spans="1:12" ht="28.5" customHeight="1" x14ac:dyDescent="0.25">
      <c r="A644" s="206"/>
      <c r="B644" s="189"/>
      <c r="C644" s="189"/>
      <c r="D644" s="54"/>
      <c r="E644" s="54"/>
      <c r="F644" s="190"/>
      <c r="G644" s="207"/>
      <c r="H644" s="54"/>
      <c r="I644" s="54"/>
      <c r="J644" s="207"/>
      <c r="K644" s="54"/>
      <c r="L644" s="54"/>
    </row>
    <row r="645" spans="1:12" ht="28.5" customHeight="1" x14ac:dyDescent="0.25">
      <c r="A645" s="206"/>
      <c r="B645" s="189"/>
      <c r="C645" s="189"/>
      <c r="D645" s="54"/>
      <c r="E645" s="54"/>
      <c r="F645" s="190"/>
      <c r="G645" s="207"/>
      <c r="H645" s="54"/>
      <c r="I645" s="54"/>
      <c r="J645" s="207"/>
      <c r="K645" s="54"/>
      <c r="L645" s="54"/>
    </row>
    <row r="646" spans="1:12" ht="28.5" customHeight="1" x14ac:dyDescent="0.25">
      <c r="A646" s="206"/>
      <c r="B646" s="189"/>
      <c r="C646" s="189"/>
      <c r="D646" s="54"/>
      <c r="E646" s="54"/>
      <c r="F646" s="190"/>
      <c r="G646" s="207"/>
      <c r="H646" s="54"/>
      <c r="I646" s="54"/>
      <c r="J646" s="207"/>
      <c r="K646" s="54"/>
      <c r="L646" s="54"/>
    </row>
    <row r="647" spans="1:12" ht="28.5" customHeight="1" x14ac:dyDescent="0.25">
      <c r="A647" s="206"/>
      <c r="B647" s="189"/>
      <c r="C647" s="189"/>
      <c r="D647" s="54"/>
      <c r="E647" s="54"/>
      <c r="F647" s="190"/>
      <c r="G647" s="207"/>
      <c r="H647" s="54"/>
      <c r="I647" s="54"/>
      <c r="J647" s="207"/>
      <c r="K647" s="54"/>
      <c r="L647" s="54"/>
    </row>
    <row r="648" spans="1:12" ht="28.5" customHeight="1" x14ac:dyDescent="0.25">
      <c r="A648" s="206"/>
      <c r="B648" s="189"/>
      <c r="C648" s="189"/>
      <c r="D648" s="54"/>
      <c r="E648" s="54"/>
      <c r="F648" s="190"/>
      <c r="G648" s="207"/>
      <c r="H648" s="54"/>
      <c r="I648" s="54"/>
      <c r="J648" s="207"/>
      <c r="K648" s="54"/>
      <c r="L648" s="54"/>
    </row>
    <row r="649" spans="1:12" ht="28.5" customHeight="1" x14ac:dyDescent="0.25">
      <c r="A649" s="208"/>
      <c r="B649" s="189"/>
      <c r="C649" s="189"/>
      <c r="D649" s="54"/>
      <c r="E649" s="54"/>
      <c r="F649" s="190"/>
      <c r="G649" s="207"/>
      <c r="H649" s="54"/>
      <c r="I649" s="54"/>
      <c r="J649" s="207"/>
      <c r="K649" s="54"/>
      <c r="L649" s="54"/>
    </row>
    <row r="650" spans="1:12" ht="28.5" customHeight="1" x14ac:dyDescent="0.25">
      <c r="A650" s="206"/>
      <c r="B650" s="189"/>
      <c r="C650" s="189"/>
      <c r="D650" s="54"/>
      <c r="E650" s="54"/>
      <c r="F650" s="190"/>
      <c r="G650" s="207"/>
      <c r="H650" s="54"/>
      <c r="I650" s="54"/>
      <c r="J650" s="207"/>
      <c r="K650" s="54"/>
      <c r="L650" s="54"/>
    </row>
    <row r="651" spans="1:12" ht="28.5" customHeight="1" x14ac:dyDescent="0.25">
      <c r="A651" s="206"/>
      <c r="B651" s="189"/>
      <c r="C651" s="189"/>
      <c r="D651" s="54"/>
      <c r="E651" s="54"/>
      <c r="F651" s="190"/>
      <c r="G651" s="207"/>
      <c r="H651" s="54"/>
      <c r="I651" s="54"/>
      <c r="J651" s="207"/>
      <c r="K651" s="54"/>
      <c r="L651" s="54"/>
    </row>
    <row r="652" spans="1:12" ht="28.5" customHeight="1" x14ac:dyDescent="0.25">
      <c r="A652" s="206"/>
      <c r="B652" s="189"/>
      <c r="C652" s="189"/>
      <c r="D652" s="54"/>
      <c r="E652" s="54"/>
      <c r="F652" s="190"/>
      <c r="G652" s="207"/>
      <c r="H652" s="54"/>
      <c r="I652" s="54"/>
      <c r="J652" s="207"/>
      <c r="K652" s="54"/>
      <c r="L652" s="54"/>
    </row>
    <row r="653" spans="1:12" ht="28.5" customHeight="1" x14ac:dyDescent="0.25">
      <c r="A653" s="206"/>
      <c r="B653" s="189"/>
      <c r="C653" s="189"/>
      <c r="D653" s="54"/>
      <c r="E653" s="54"/>
      <c r="F653" s="190"/>
      <c r="G653" s="207"/>
      <c r="H653" s="54"/>
      <c r="I653" s="54"/>
      <c r="J653" s="207"/>
      <c r="K653" s="54"/>
      <c r="L653" s="54"/>
    </row>
    <row r="654" spans="1:12" ht="28.5" customHeight="1" x14ac:dyDescent="0.25">
      <c r="A654" s="206"/>
      <c r="B654" s="189"/>
      <c r="C654" s="189"/>
      <c r="D654" s="54"/>
      <c r="E654" s="54"/>
      <c r="F654" s="190"/>
      <c r="G654" s="207"/>
      <c r="H654" s="54"/>
      <c r="I654" s="54"/>
      <c r="J654" s="207"/>
      <c r="K654" s="54"/>
      <c r="L654" s="54"/>
    </row>
    <row r="655" spans="1:12" ht="28.5" customHeight="1" x14ac:dyDescent="0.25">
      <c r="A655" s="206"/>
      <c r="B655" s="189"/>
      <c r="C655" s="189"/>
      <c r="D655" s="54"/>
      <c r="E655" s="54"/>
      <c r="F655" s="190"/>
      <c r="G655" s="207"/>
      <c r="H655" s="54"/>
      <c r="I655" s="54"/>
      <c r="J655" s="207"/>
      <c r="K655" s="54"/>
      <c r="L655" s="54"/>
    </row>
    <row r="656" spans="1:12" ht="28.5" customHeight="1" x14ac:dyDescent="0.25">
      <c r="A656" s="206"/>
      <c r="B656" s="189"/>
      <c r="C656" s="189"/>
      <c r="D656" s="54"/>
      <c r="E656" s="54"/>
      <c r="F656" s="190"/>
      <c r="G656" s="207"/>
      <c r="H656" s="54"/>
      <c r="I656" s="54"/>
      <c r="J656" s="207"/>
      <c r="K656" s="54"/>
      <c r="L656" s="54"/>
    </row>
    <row r="657" spans="1:12" ht="28.5" customHeight="1" x14ac:dyDescent="0.25">
      <c r="A657" s="206"/>
      <c r="B657" s="189"/>
      <c r="C657" s="189"/>
      <c r="D657" s="54"/>
      <c r="E657" s="54"/>
      <c r="F657" s="190"/>
      <c r="G657" s="207"/>
      <c r="H657" s="54"/>
      <c r="I657" s="54"/>
      <c r="J657" s="207"/>
      <c r="K657" s="54"/>
      <c r="L657" s="54"/>
    </row>
    <row r="658" spans="1:12" ht="28.5" customHeight="1" x14ac:dyDescent="0.25">
      <c r="A658" s="206"/>
      <c r="B658" s="189"/>
      <c r="C658" s="189"/>
      <c r="D658" s="54"/>
      <c r="E658" s="54"/>
      <c r="F658" s="190"/>
      <c r="G658" s="207"/>
      <c r="H658" s="54"/>
      <c r="I658" s="54"/>
      <c r="J658" s="207"/>
      <c r="K658" s="54"/>
      <c r="L658" s="54"/>
    </row>
    <row r="659" spans="1:12" ht="28.5" customHeight="1" x14ac:dyDescent="0.25">
      <c r="A659" s="206"/>
      <c r="B659" s="189"/>
      <c r="C659" s="189"/>
      <c r="D659" s="54"/>
      <c r="E659" s="54"/>
      <c r="F659" s="190"/>
      <c r="G659" s="207"/>
      <c r="H659" s="54"/>
      <c r="I659" s="54"/>
      <c r="J659" s="207"/>
      <c r="K659" s="54"/>
      <c r="L659" s="54"/>
    </row>
    <row r="660" spans="1:12" ht="28.5" customHeight="1" x14ac:dyDescent="0.25">
      <c r="A660" s="206"/>
      <c r="B660" s="189"/>
      <c r="C660" s="189"/>
      <c r="D660" s="54"/>
      <c r="E660" s="54"/>
      <c r="F660" s="190"/>
      <c r="G660" s="207"/>
      <c r="H660" s="54"/>
      <c r="I660" s="54"/>
      <c r="J660" s="207"/>
      <c r="K660" s="54"/>
      <c r="L660" s="54"/>
    </row>
    <row r="661" spans="1:12" ht="28.5" customHeight="1" x14ac:dyDescent="0.25">
      <c r="A661" s="206"/>
      <c r="B661" s="189"/>
      <c r="C661" s="189"/>
      <c r="D661" s="54"/>
      <c r="E661" s="54"/>
      <c r="F661" s="190"/>
      <c r="G661" s="207"/>
      <c r="H661" s="54"/>
      <c r="I661" s="54"/>
      <c r="J661" s="207"/>
      <c r="K661" s="54"/>
      <c r="L661" s="54"/>
    </row>
    <row r="662" spans="1:12" ht="28.5" customHeight="1" x14ac:dyDescent="0.25">
      <c r="A662" s="206"/>
      <c r="B662" s="189"/>
      <c r="C662" s="189"/>
      <c r="D662" s="54"/>
      <c r="E662" s="54"/>
      <c r="F662" s="190"/>
      <c r="G662" s="207"/>
      <c r="H662" s="54"/>
      <c r="I662" s="54"/>
      <c r="J662" s="207"/>
      <c r="K662" s="54"/>
      <c r="L662" s="54"/>
    </row>
    <row r="663" spans="1:12" ht="28.5" customHeight="1" x14ac:dyDescent="0.25">
      <c r="A663" s="206"/>
      <c r="B663" s="189"/>
      <c r="C663" s="189"/>
      <c r="D663" s="54"/>
      <c r="E663" s="54"/>
      <c r="F663" s="190"/>
      <c r="G663" s="207"/>
      <c r="H663" s="54"/>
      <c r="I663" s="54"/>
      <c r="J663" s="207"/>
      <c r="K663" s="54"/>
      <c r="L663" s="54"/>
    </row>
    <row r="664" spans="1:12" ht="28.5" customHeight="1" x14ac:dyDescent="0.25">
      <c r="A664" s="206"/>
      <c r="B664" s="189"/>
      <c r="C664" s="189"/>
      <c r="D664" s="54"/>
      <c r="E664" s="54"/>
      <c r="F664" s="190"/>
      <c r="G664" s="207"/>
      <c r="H664" s="54"/>
      <c r="I664" s="54"/>
      <c r="J664" s="207"/>
      <c r="K664" s="54"/>
      <c r="L664" s="54"/>
    </row>
    <row r="665" spans="1:12" ht="28.5" customHeight="1" x14ac:dyDescent="0.25">
      <c r="A665" s="206"/>
      <c r="B665" s="189"/>
      <c r="C665" s="189"/>
      <c r="D665" s="54"/>
      <c r="E665" s="54"/>
      <c r="F665" s="190"/>
      <c r="G665" s="207"/>
      <c r="H665" s="54"/>
      <c r="I665" s="54"/>
      <c r="J665" s="207"/>
      <c r="K665" s="54"/>
      <c r="L665" s="54"/>
    </row>
    <row r="666" spans="1:12" ht="28.5" customHeight="1" x14ac:dyDescent="0.25">
      <c r="A666" s="206"/>
      <c r="B666" s="189"/>
      <c r="C666" s="189"/>
      <c r="D666" s="54"/>
      <c r="E666" s="54"/>
      <c r="F666" s="190"/>
      <c r="G666" s="207"/>
      <c r="H666" s="54"/>
      <c r="I666" s="54"/>
      <c r="J666" s="207"/>
      <c r="K666" s="54"/>
      <c r="L666" s="54"/>
    </row>
    <row r="667" spans="1:12" ht="28.5" customHeight="1" x14ac:dyDescent="0.25">
      <c r="A667" s="206"/>
      <c r="B667" s="189"/>
      <c r="C667" s="189"/>
      <c r="D667" s="54"/>
      <c r="E667" s="54"/>
      <c r="F667" s="190"/>
      <c r="G667" s="207"/>
      <c r="H667" s="54"/>
      <c r="I667" s="54"/>
      <c r="J667" s="207"/>
      <c r="K667" s="54"/>
      <c r="L667" s="54"/>
    </row>
    <row r="668" spans="1:12" ht="28.5" customHeight="1" x14ac:dyDescent="0.25">
      <c r="A668" s="206"/>
      <c r="B668" s="189"/>
      <c r="C668" s="189"/>
      <c r="D668" s="54"/>
      <c r="E668" s="54"/>
      <c r="F668" s="190"/>
      <c r="G668" s="207"/>
      <c r="H668" s="54"/>
      <c r="I668" s="54"/>
      <c r="J668" s="207"/>
      <c r="K668" s="54"/>
      <c r="L668" s="54"/>
    </row>
    <row r="669" spans="1:12" ht="28.5" customHeight="1" x14ac:dyDescent="0.25">
      <c r="A669" s="206"/>
      <c r="B669" s="189"/>
      <c r="C669" s="189"/>
      <c r="D669" s="54"/>
      <c r="E669" s="54"/>
      <c r="F669" s="190"/>
      <c r="G669" s="207"/>
      <c r="H669" s="54"/>
      <c r="I669" s="54"/>
      <c r="J669" s="207"/>
      <c r="K669" s="54"/>
      <c r="L669" s="54"/>
    </row>
    <row r="670" spans="1:12" ht="28.5" customHeight="1" x14ac:dyDescent="0.25">
      <c r="A670" s="206"/>
      <c r="B670" s="189"/>
      <c r="C670" s="189"/>
      <c r="D670" s="54"/>
      <c r="E670" s="54"/>
      <c r="F670" s="190"/>
      <c r="G670" s="207"/>
      <c r="H670" s="54"/>
      <c r="I670" s="54"/>
      <c r="J670" s="207"/>
      <c r="K670" s="54"/>
      <c r="L670" s="54"/>
    </row>
    <row r="671" spans="1:12" ht="28.5" customHeight="1" x14ac:dyDescent="0.25">
      <c r="A671" s="206"/>
      <c r="B671" s="189"/>
      <c r="C671" s="189"/>
      <c r="D671" s="54"/>
      <c r="E671" s="54"/>
      <c r="F671" s="190"/>
      <c r="G671" s="207"/>
      <c r="H671" s="54"/>
      <c r="I671" s="54"/>
      <c r="J671" s="207"/>
      <c r="K671" s="54"/>
      <c r="L671" s="54"/>
    </row>
    <row r="672" spans="1:12" ht="28.5" customHeight="1" x14ac:dyDescent="0.25">
      <c r="A672" s="206"/>
      <c r="B672" s="189"/>
      <c r="C672" s="189"/>
      <c r="D672" s="54"/>
      <c r="E672" s="54"/>
      <c r="F672" s="190"/>
      <c r="G672" s="207"/>
      <c r="H672" s="54"/>
      <c r="I672" s="54"/>
      <c r="J672" s="207"/>
      <c r="K672" s="54"/>
      <c r="L672" s="54"/>
    </row>
    <row r="673" spans="1:12" ht="28.5" customHeight="1" x14ac:dyDescent="0.25">
      <c r="A673" s="206"/>
      <c r="B673" s="189"/>
      <c r="C673" s="189"/>
      <c r="D673" s="54"/>
      <c r="E673" s="54"/>
      <c r="F673" s="190"/>
      <c r="G673" s="207"/>
      <c r="H673" s="54"/>
      <c r="I673" s="54"/>
      <c r="J673" s="207"/>
      <c r="K673" s="54"/>
      <c r="L673" s="54"/>
    </row>
    <row r="674" spans="1:12" ht="28.5" customHeight="1" x14ac:dyDescent="0.25">
      <c r="A674" s="206"/>
      <c r="B674" s="189"/>
      <c r="C674" s="189"/>
      <c r="D674" s="54"/>
      <c r="E674" s="54"/>
      <c r="F674" s="190"/>
      <c r="G674" s="207"/>
      <c r="H674" s="54"/>
      <c r="I674" s="54"/>
      <c r="J674" s="207"/>
      <c r="K674" s="54"/>
      <c r="L674" s="54"/>
    </row>
    <row r="675" spans="1:12" ht="28.5" customHeight="1" x14ac:dyDescent="0.25">
      <c r="A675" s="206"/>
      <c r="B675" s="189"/>
      <c r="C675" s="189"/>
      <c r="D675" s="54"/>
      <c r="E675" s="54"/>
      <c r="F675" s="190"/>
      <c r="G675" s="207"/>
      <c r="H675" s="54"/>
      <c r="I675" s="54"/>
      <c r="J675" s="207"/>
      <c r="K675" s="54"/>
      <c r="L675" s="54"/>
    </row>
    <row r="676" spans="1:12" ht="28.5" customHeight="1" x14ac:dyDescent="0.25">
      <c r="A676" s="206"/>
      <c r="B676" s="189"/>
      <c r="C676" s="189"/>
      <c r="D676" s="54"/>
      <c r="E676" s="54"/>
      <c r="F676" s="190"/>
      <c r="G676" s="207"/>
      <c r="H676" s="54"/>
      <c r="I676" s="54"/>
      <c r="J676" s="207"/>
      <c r="K676" s="54"/>
      <c r="L676" s="54"/>
    </row>
    <row r="677" spans="1:12" ht="28.5" customHeight="1" x14ac:dyDescent="0.25">
      <c r="A677" s="206"/>
      <c r="B677" s="189"/>
      <c r="C677" s="189"/>
      <c r="D677" s="54"/>
      <c r="E677" s="54"/>
      <c r="F677" s="190"/>
      <c r="G677" s="207"/>
      <c r="H677" s="54"/>
      <c r="I677" s="54"/>
      <c r="J677" s="207"/>
      <c r="K677" s="54"/>
      <c r="L677" s="54"/>
    </row>
    <row r="678" spans="1:12" ht="28.5" customHeight="1" x14ac:dyDescent="0.25">
      <c r="A678" s="206"/>
      <c r="B678" s="189"/>
      <c r="C678" s="189"/>
      <c r="D678" s="54"/>
      <c r="E678" s="54"/>
      <c r="F678" s="190"/>
      <c r="G678" s="207"/>
      <c r="H678" s="54"/>
      <c r="I678" s="54"/>
      <c r="J678" s="207"/>
      <c r="K678" s="54"/>
      <c r="L678" s="54"/>
    </row>
    <row r="679" spans="1:12" ht="28.5" customHeight="1" x14ac:dyDescent="0.25">
      <c r="A679" s="206"/>
      <c r="B679" s="189"/>
      <c r="C679" s="189"/>
      <c r="D679" s="54"/>
      <c r="E679" s="54"/>
      <c r="F679" s="190"/>
      <c r="G679" s="207"/>
      <c r="H679" s="54"/>
      <c r="I679" s="54"/>
      <c r="J679" s="207"/>
      <c r="K679" s="54"/>
      <c r="L679" s="54"/>
    </row>
    <row r="680" spans="1:12" ht="28.5" customHeight="1" x14ac:dyDescent="0.25">
      <c r="A680" s="206"/>
      <c r="B680" s="189"/>
      <c r="C680" s="189"/>
      <c r="D680" s="54"/>
      <c r="E680" s="54"/>
      <c r="F680" s="190"/>
      <c r="G680" s="207"/>
      <c r="H680" s="54"/>
      <c r="I680" s="54"/>
      <c r="J680" s="207"/>
      <c r="K680" s="54"/>
      <c r="L680" s="54"/>
    </row>
    <row r="681" spans="1:12" ht="28.5" customHeight="1" x14ac:dyDescent="0.25">
      <c r="A681" s="206"/>
      <c r="B681" s="189"/>
      <c r="C681" s="189"/>
      <c r="D681" s="54"/>
      <c r="E681" s="54"/>
      <c r="F681" s="190"/>
      <c r="G681" s="207"/>
      <c r="H681" s="54"/>
      <c r="I681" s="54"/>
      <c r="J681" s="207"/>
      <c r="K681" s="54"/>
      <c r="L681" s="54"/>
    </row>
    <row r="682" spans="1:12" ht="28.5" customHeight="1" x14ac:dyDescent="0.25">
      <c r="A682" s="206"/>
      <c r="B682" s="189"/>
      <c r="C682" s="189"/>
      <c r="D682" s="54"/>
      <c r="E682" s="54"/>
      <c r="F682" s="190"/>
      <c r="G682" s="207"/>
      <c r="H682" s="54"/>
      <c r="I682" s="54"/>
      <c r="J682" s="207"/>
      <c r="K682" s="54"/>
      <c r="L682" s="54"/>
    </row>
    <row r="683" spans="1:12" ht="28.5" customHeight="1" x14ac:dyDescent="0.25">
      <c r="A683" s="206"/>
      <c r="B683" s="189"/>
      <c r="C683" s="189"/>
      <c r="D683" s="54"/>
      <c r="E683" s="54"/>
      <c r="F683" s="190"/>
      <c r="G683" s="207"/>
      <c r="H683" s="54"/>
      <c r="I683" s="54"/>
      <c r="J683" s="207"/>
      <c r="K683" s="54"/>
      <c r="L683" s="54"/>
    </row>
    <row r="684" spans="1:12" ht="28.5" customHeight="1" x14ac:dyDescent="0.25">
      <c r="A684" s="206"/>
      <c r="B684" s="189"/>
      <c r="C684" s="189"/>
      <c r="D684" s="54"/>
      <c r="E684" s="54"/>
      <c r="F684" s="190"/>
      <c r="G684" s="207"/>
      <c r="H684" s="54"/>
      <c r="I684" s="54"/>
      <c r="J684" s="207"/>
      <c r="K684" s="54"/>
      <c r="L684" s="54"/>
    </row>
    <row r="685" spans="1:12" ht="28.5" customHeight="1" x14ac:dyDescent="0.25">
      <c r="A685" s="206"/>
      <c r="B685" s="189"/>
      <c r="C685" s="189"/>
      <c r="D685" s="54"/>
      <c r="E685" s="54"/>
      <c r="F685" s="190"/>
      <c r="G685" s="207"/>
      <c r="H685" s="54"/>
      <c r="I685" s="54"/>
      <c r="J685" s="207"/>
      <c r="K685" s="54"/>
      <c r="L685" s="54"/>
    </row>
    <row r="686" spans="1:12" ht="28.5" customHeight="1" x14ac:dyDescent="0.25">
      <c r="A686" s="206"/>
      <c r="B686" s="189"/>
      <c r="C686" s="189"/>
      <c r="D686" s="54"/>
      <c r="E686" s="54"/>
      <c r="F686" s="190"/>
      <c r="G686" s="207"/>
      <c r="H686" s="54"/>
      <c r="I686" s="54"/>
      <c r="J686" s="207"/>
      <c r="K686" s="54"/>
      <c r="L686" s="54"/>
    </row>
    <row r="687" spans="1:12" ht="28.5" customHeight="1" x14ac:dyDescent="0.25">
      <c r="A687" s="206"/>
      <c r="B687" s="189"/>
      <c r="C687" s="189"/>
      <c r="D687" s="54"/>
      <c r="E687" s="54"/>
      <c r="F687" s="190"/>
      <c r="G687" s="207"/>
      <c r="H687" s="54"/>
      <c r="I687" s="54"/>
      <c r="J687" s="207"/>
      <c r="K687" s="54"/>
      <c r="L687" s="54"/>
    </row>
    <row r="688" spans="1:12" ht="28.5" customHeight="1" x14ac:dyDescent="0.25">
      <c r="A688" s="206"/>
      <c r="B688" s="189"/>
      <c r="C688" s="189"/>
      <c r="D688" s="54"/>
      <c r="E688" s="54"/>
      <c r="F688" s="190"/>
      <c r="G688" s="207"/>
      <c r="H688" s="54"/>
      <c r="I688" s="54"/>
      <c r="J688" s="207"/>
      <c r="K688" s="54"/>
      <c r="L688" s="54"/>
    </row>
    <row r="689" spans="1:12" ht="28.5" customHeight="1" x14ac:dyDescent="0.25">
      <c r="A689" s="206"/>
      <c r="B689" s="189"/>
      <c r="C689" s="189"/>
      <c r="D689" s="54"/>
      <c r="E689" s="54"/>
      <c r="F689" s="190"/>
      <c r="G689" s="207"/>
      <c r="H689" s="54"/>
      <c r="I689" s="54"/>
      <c r="J689" s="207"/>
      <c r="K689" s="54"/>
      <c r="L689" s="54"/>
    </row>
    <row r="690" spans="1:12" ht="28.5" customHeight="1" x14ac:dyDescent="0.25">
      <c r="A690" s="208"/>
      <c r="B690" s="189"/>
      <c r="C690" s="189"/>
      <c r="D690" s="54"/>
      <c r="E690" s="54"/>
      <c r="F690" s="190"/>
      <c r="G690" s="207"/>
      <c r="H690" s="54"/>
      <c r="I690" s="54"/>
      <c r="J690" s="207"/>
      <c r="K690" s="54"/>
      <c r="L690" s="54"/>
    </row>
    <row r="691" spans="1:12" ht="28.5" customHeight="1" x14ac:dyDescent="0.25">
      <c r="A691" s="206"/>
      <c r="B691" s="189"/>
      <c r="C691" s="189"/>
      <c r="D691" s="54"/>
      <c r="E691" s="54"/>
      <c r="F691" s="190"/>
      <c r="G691" s="207"/>
      <c r="H691" s="54"/>
      <c r="I691" s="54"/>
      <c r="J691" s="207"/>
      <c r="K691" s="54"/>
      <c r="L691" s="54"/>
    </row>
    <row r="692" spans="1:12" ht="28.5" customHeight="1" x14ac:dyDescent="0.25">
      <c r="A692" s="206"/>
      <c r="B692" s="189"/>
      <c r="C692" s="189"/>
      <c r="D692" s="54"/>
      <c r="E692" s="54"/>
      <c r="F692" s="190"/>
      <c r="G692" s="207"/>
      <c r="H692" s="54"/>
      <c r="I692" s="54"/>
      <c r="J692" s="207"/>
      <c r="K692" s="54"/>
      <c r="L692" s="54"/>
    </row>
    <row r="693" spans="1:12" ht="28.5" customHeight="1" x14ac:dyDescent="0.25">
      <c r="A693" s="206"/>
      <c r="B693" s="189"/>
      <c r="C693" s="189"/>
      <c r="D693" s="54"/>
      <c r="E693" s="54"/>
      <c r="F693" s="190"/>
      <c r="G693" s="207"/>
      <c r="H693" s="54"/>
      <c r="I693" s="54"/>
      <c r="J693" s="207"/>
      <c r="K693" s="54"/>
      <c r="L693" s="54"/>
    </row>
    <row r="694" spans="1:12" ht="28.5" customHeight="1" x14ac:dyDescent="0.25">
      <c r="A694" s="206"/>
      <c r="B694" s="189"/>
      <c r="C694" s="189"/>
      <c r="D694" s="54"/>
      <c r="E694" s="54"/>
      <c r="F694" s="190"/>
      <c r="G694" s="207"/>
      <c r="H694" s="54"/>
      <c r="I694" s="54"/>
      <c r="J694" s="207"/>
      <c r="K694" s="54"/>
      <c r="L694" s="54"/>
    </row>
    <row r="695" spans="1:12" ht="28.5" customHeight="1" x14ac:dyDescent="0.25">
      <c r="A695" s="206"/>
      <c r="B695" s="189"/>
      <c r="C695" s="189"/>
      <c r="D695" s="54"/>
      <c r="E695" s="54"/>
      <c r="F695" s="190"/>
      <c r="G695" s="207"/>
      <c r="H695" s="54"/>
      <c r="I695" s="54"/>
      <c r="J695" s="207"/>
      <c r="K695" s="54"/>
      <c r="L695" s="54"/>
    </row>
    <row r="696" spans="1:12" ht="28.5" customHeight="1" x14ac:dyDescent="0.25">
      <c r="A696" s="206"/>
      <c r="B696" s="189"/>
      <c r="C696" s="189"/>
      <c r="D696" s="54"/>
      <c r="E696" s="54"/>
      <c r="F696" s="190"/>
      <c r="G696" s="207"/>
      <c r="H696" s="54"/>
      <c r="I696" s="54"/>
      <c r="J696" s="207"/>
      <c r="K696" s="54"/>
      <c r="L696" s="54"/>
    </row>
    <row r="697" spans="1:12" ht="28.5" customHeight="1" x14ac:dyDescent="0.25">
      <c r="A697" s="206"/>
      <c r="B697" s="189"/>
      <c r="C697" s="189"/>
      <c r="D697" s="54"/>
      <c r="E697" s="54"/>
      <c r="F697" s="190"/>
      <c r="G697" s="207"/>
      <c r="H697" s="54"/>
      <c r="I697" s="54"/>
      <c r="J697" s="207"/>
      <c r="K697" s="54"/>
      <c r="L697" s="54"/>
    </row>
    <row r="698" spans="1:12" ht="28.5" customHeight="1" x14ac:dyDescent="0.25">
      <c r="A698" s="206"/>
      <c r="B698" s="189"/>
      <c r="C698" s="189"/>
      <c r="D698" s="54"/>
      <c r="E698" s="54"/>
      <c r="F698" s="190"/>
      <c r="G698" s="207"/>
      <c r="H698" s="54"/>
      <c r="I698" s="54"/>
      <c r="J698" s="207"/>
      <c r="K698" s="54"/>
      <c r="L698" s="54"/>
    </row>
    <row r="699" spans="1:12" ht="28.5" customHeight="1" x14ac:dyDescent="0.25">
      <c r="A699" s="206"/>
      <c r="B699" s="189"/>
      <c r="C699" s="189"/>
      <c r="D699" s="54"/>
      <c r="E699" s="54"/>
      <c r="F699" s="190"/>
      <c r="G699" s="207"/>
      <c r="H699" s="54"/>
      <c r="I699" s="54"/>
      <c r="J699" s="207"/>
      <c r="K699" s="54"/>
      <c r="L699" s="54"/>
    </row>
    <row r="700" spans="1:12" ht="28.5" customHeight="1" x14ac:dyDescent="0.25">
      <c r="A700" s="206"/>
      <c r="B700" s="189"/>
      <c r="C700" s="189"/>
      <c r="D700" s="54"/>
      <c r="E700" s="54"/>
      <c r="F700" s="190"/>
      <c r="G700" s="207"/>
      <c r="H700" s="54"/>
      <c r="I700" s="54"/>
      <c r="J700" s="207"/>
      <c r="K700" s="54"/>
      <c r="L700" s="54"/>
    </row>
    <row r="701" spans="1:12" ht="28.5" customHeight="1" x14ac:dyDescent="0.25">
      <c r="A701" s="206"/>
      <c r="B701" s="189"/>
      <c r="C701" s="189"/>
      <c r="D701" s="54"/>
      <c r="E701" s="54"/>
      <c r="F701" s="190"/>
      <c r="G701" s="207"/>
      <c r="H701" s="54"/>
      <c r="I701" s="54"/>
      <c r="J701" s="207"/>
      <c r="K701" s="54"/>
      <c r="L701" s="54"/>
    </row>
    <row r="702" spans="1:12" ht="28.5" customHeight="1" x14ac:dyDescent="0.25">
      <c r="A702" s="206"/>
      <c r="B702" s="189"/>
      <c r="C702" s="189"/>
      <c r="D702" s="54"/>
      <c r="E702" s="54"/>
      <c r="F702" s="190"/>
      <c r="G702" s="207"/>
      <c r="H702" s="54"/>
      <c r="I702" s="54"/>
      <c r="J702" s="207"/>
      <c r="K702" s="54"/>
      <c r="L702" s="54"/>
    </row>
    <row r="703" spans="1:12" ht="28.5" customHeight="1" x14ac:dyDescent="0.25">
      <c r="A703" s="206"/>
      <c r="B703" s="189"/>
      <c r="C703" s="189"/>
      <c r="D703" s="54"/>
      <c r="E703" s="54"/>
      <c r="F703" s="190"/>
      <c r="G703" s="207"/>
      <c r="H703" s="54"/>
      <c r="I703" s="54"/>
      <c r="J703" s="207"/>
      <c r="K703" s="54"/>
      <c r="L703" s="54"/>
    </row>
    <row r="704" spans="1:12" ht="28.5" customHeight="1" x14ac:dyDescent="0.25">
      <c r="A704" s="206"/>
      <c r="B704" s="189"/>
      <c r="C704" s="189"/>
      <c r="D704" s="54"/>
      <c r="E704" s="54"/>
      <c r="F704" s="190"/>
      <c r="G704" s="207"/>
      <c r="H704" s="54"/>
      <c r="I704" s="54"/>
      <c r="J704" s="207"/>
      <c r="K704" s="54"/>
      <c r="L704" s="54"/>
    </row>
    <row r="705" spans="1:12" ht="28.5" customHeight="1" x14ac:dyDescent="0.25">
      <c r="A705" s="206"/>
      <c r="B705" s="189"/>
      <c r="C705" s="189"/>
      <c r="D705" s="54"/>
      <c r="E705" s="54"/>
      <c r="F705" s="190"/>
      <c r="G705" s="207"/>
      <c r="H705" s="54"/>
      <c r="I705" s="54"/>
      <c r="J705" s="207"/>
      <c r="K705" s="54"/>
      <c r="L705" s="54"/>
    </row>
    <row r="706" spans="1:12" ht="28.5" customHeight="1" x14ac:dyDescent="0.25">
      <c r="A706" s="206"/>
      <c r="B706" s="189"/>
      <c r="C706" s="189"/>
      <c r="D706" s="54"/>
      <c r="E706" s="54"/>
      <c r="F706" s="190"/>
      <c r="G706" s="207"/>
      <c r="H706" s="54"/>
      <c r="I706" s="54"/>
      <c r="J706" s="207"/>
      <c r="K706" s="54"/>
      <c r="L706" s="54"/>
    </row>
    <row r="707" spans="1:12" ht="28.5" customHeight="1" x14ac:dyDescent="0.25">
      <c r="A707" s="206"/>
      <c r="B707" s="189"/>
      <c r="C707" s="189"/>
      <c r="D707" s="54"/>
      <c r="E707" s="54"/>
      <c r="F707" s="190"/>
      <c r="G707" s="207"/>
      <c r="H707" s="54"/>
      <c r="I707" s="54"/>
      <c r="J707" s="207"/>
      <c r="K707" s="54"/>
      <c r="L707" s="54"/>
    </row>
    <row r="708" spans="1:12" ht="28.5" customHeight="1" x14ac:dyDescent="0.25">
      <c r="A708" s="206"/>
      <c r="B708" s="189"/>
      <c r="C708" s="189"/>
      <c r="D708" s="54"/>
      <c r="E708" s="54"/>
      <c r="F708" s="190"/>
      <c r="G708" s="207"/>
      <c r="H708" s="54"/>
      <c r="I708" s="54"/>
      <c r="J708" s="207"/>
      <c r="K708" s="54"/>
      <c r="L708" s="54"/>
    </row>
    <row r="709" spans="1:12" ht="28.5" customHeight="1" x14ac:dyDescent="0.25">
      <c r="A709" s="206"/>
      <c r="B709" s="189"/>
      <c r="C709" s="189"/>
      <c r="D709" s="54"/>
      <c r="E709" s="54"/>
      <c r="F709" s="190"/>
      <c r="G709" s="207"/>
      <c r="H709" s="54"/>
      <c r="I709" s="54"/>
      <c r="J709" s="207"/>
      <c r="K709" s="54"/>
      <c r="L709" s="54"/>
    </row>
    <row r="710" spans="1:12" ht="28.5" customHeight="1" x14ac:dyDescent="0.25">
      <c r="A710" s="206"/>
      <c r="B710" s="189"/>
      <c r="C710" s="189"/>
      <c r="D710" s="54"/>
      <c r="E710" s="54"/>
      <c r="F710" s="190"/>
      <c r="G710" s="207"/>
      <c r="H710" s="54"/>
      <c r="I710" s="54"/>
      <c r="J710" s="207"/>
      <c r="K710" s="54"/>
      <c r="L710" s="54"/>
    </row>
    <row r="711" spans="1:12" ht="28.5" customHeight="1" x14ac:dyDescent="0.25">
      <c r="A711" s="206"/>
      <c r="B711" s="189"/>
      <c r="C711" s="189"/>
      <c r="D711" s="54"/>
      <c r="E711" s="54"/>
      <c r="F711" s="190"/>
      <c r="G711" s="207"/>
      <c r="H711" s="54"/>
      <c r="I711" s="54"/>
      <c r="J711" s="207"/>
      <c r="K711" s="54"/>
      <c r="L711" s="54"/>
    </row>
    <row r="712" spans="1:12" ht="28.5" customHeight="1" x14ac:dyDescent="0.25">
      <c r="A712" s="206"/>
      <c r="B712" s="189"/>
      <c r="C712" s="189"/>
      <c r="D712" s="54"/>
      <c r="E712" s="54"/>
      <c r="F712" s="190"/>
      <c r="G712" s="207"/>
      <c r="H712" s="54"/>
      <c r="I712" s="54"/>
      <c r="J712" s="207"/>
      <c r="K712" s="54"/>
      <c r="L712" s="54"/>
    </row>
    <row r="713" spans="1:12" ht="28.5" customHeight="1" x14ac:dyDescent="0.25">
      <c r="A713" s="206"/>
      <c r="B713" s="189"/>
      <c r="C713" s="189"/>
      <c r="D713" s="54"/>
      <c r="E713" s="54"/>
      <c r="F713" s="190"/>
      <c r="G713" s="207"/>
      <c r="H713" s="54"/>
      <c r="I713" s="54"/>
      <c r="J713" s="207"/>
      <c r="K713" s="54"/>
      <c r="L713" s="54"/>
    </row>
    <row r="714" spans="1:12" ht="28.5" customHeight="1" x14ac:dyDescent="0.25">
      <c r="A714" s="206"/>
      <c r="B714" s="189"/>
      <c r="C714" s="189"/>
      <c r="D714" s="54"/>
      <c r="E714" s="54"/>
      <c r="F714" s="190"/>
      <c r="G714" s="207"/>
      <c r="H714" s="54"/>
      <c r="I714" s="54"/>
      <c r="J714" s="207"/>
      <c r="K714" s="54"/>
      <c r="L714" s="54"/>
    </row>
    <row r="715" spans="1:12" ht="28.5" customHeight="1" x14ac:dyDescent="0.25">
      <c r="A715" s="206"/>
      <c r="B715" s="189"/>
      <c r="C715" s="189"/>
      <c r="D715" s="54"/>
      <c r="E715" s="54"/>
      <c r="F715" s="190"/>
      <c r="G715" s="207"/>
      <c r="H715" s="54"/>
      <c r="I715" s="54"/>
      <c r="J715" s="207"/>
      <c r="K715" s="54"/>
      <c r="L715" s="54"/>
    </row>
    <row r="716" spans="1:12" ht="28.5" customHeight="1" x14ac:dyDescent="0.25">
      <c r="A716" s="206"/>
      <c r="B716" s="189"/>
      <c r="C716" s="189"/>
      <c r="D716" s="54"/>
      <c r="E716" s="54"/>
      <c r="F716" s="190"/>
      <c r="G716" s="207"/>
      <c r="H716" s="54"/>
      <c r="I716" s="54"/>
      <c r="J716" s="207"/>
      <c r="K716" s="54"/>
      <c r="L716" s="54"/>
    </row>
    <row r="717" spans="1:12" ht="28.5" customHeight="1" x14ac:dyDescent="0.25">
      <c r="A717" s="206"/>
      <c r="B717" s="189"/>
      <c r="C717" s="189"/>
      <c r="D717" s="54"/>
      <c r="E717" s="54"/>
      <c r="F717" s="190"/>
      <c r="G717" s="207"/>
      <c r="H717" s="54"/>
      <c r="I717" s="54"/>
      <c r="J717" s="207"/>
      <c r="K717" s="54"/>
      <c r="L717" s="54"/>
    </row>
    <row r="718" spans="1:12" ht="28.5" customHeight="1" x14ac:dyDescent="0.25">
      <c r="A718" s="206"/>
      <c r="B718" s="189"/>
      <c r="C718" s="189"/>
      <c r="D718" s="54"/>
      <c r="E718" s="54"/>
      <c r="F718" s="190"/>
      <c r="G718" s="207"/>
      <c r="H718" s="54"/>
      <c r="I718" s="54"/>
      <c r="J718" s="207"/>
      <c r="K718" s="54"/>
      <c r="L718" s="54"/>
    </row>
    <row r="719" spans="1:12" ht="28.5" customHeight="1" x14ac:dyDescent="0.25">
      <c r="A719" s="206"/>
      <c r="B719" s="189"/>
      <c r="C719" s="189"/>
      <c r="D719" s="54"/>
      <c r="E719" s="54"/>
      <c r="F719" s="190"/>
      <c r="G719" s="207"/>
      <c r="H719" s="54"/>
      <c r="I719" s="54"/>
      <c r="J719" s="207"/>
      <c r="K719" s="54"/>
      <c r="L719" s="54"/>
    </row>
    <row r="720" spans="1:12" ht="28.5" customHeight="1" x14ac:dyDescent="0.25">
      <c r="A720" s="206"/>
      <c r="B720" s="189"/>
      <c r="C720" s="189"/>
      <c r="D720" s="54"/>
      <c r="E720" s="54"/>
      <c r="F720" s="190"/>
      <c r="G720" s="207"/>
      <c r="H720" s="54"/>
      <c r="I720" s="54"/>
      <c r="J720" s="207"/>
      <c r="K720" s="54"/>
      <c r="L720" s="54"/>
    </row>
    <row r="721" spans="1:12" ht="28.5" customHeight="1" x14ac:dyDescent="0.25">
      <c r="A721" s="206"/>
      <c r="B721" s="189"/>
      <c r="C721" s="189"/>
      <c r="D721" s="54"/>
      <c r="E721" s="54"/>
      <c r="F721" s="190"/>
      <c r="G721" s="207"/>
      <c r="H721" s="54"/>
      <c r="I721" s="54"/>
      <c r="J721" s="207"/>
      <c r="K721" s="54"/>
      <c r="L721" s="54"/>
    </row>
    <row r="722" spans="1:12" ht="28.5" customHeight="1" x14ac:dyDescent="0.25">
      <c r="A722" s="206"/>
      <c r="B722" s="189"/>
      <c r="C722" s="189"/>
      <c r="D722" s="54"/>
      <c r="E722" s="54"/>
      <c r="F722" s="190"/>
      <c r="G722" s="207"/>
      <c r="H722" s="54"/>
      <c r="I722" s="54"/>
      <c r="J722" s="207"/>
      <c r="K722" s="54"/>
      <c r="L722" s="54"/>
    </row>
    <row r="723" spans="1:12" ht="28.5" customHeight="1" x14ac:dyDescent="0.25">
      <c r="A723" s="206"/>
      <c r="B723" s="189"/>
      <c r="C723" s="189"/>
      <c r="D723" s="54"/>
      <c r="E723" s="54"/>
      <c r="F723" s="190"/>
      <c r="G723" s="207"/>
      <c r="H723" s="54"/>
      <c r="I723" s="54"/>
      <c r="J723" s="207"/>
      <c r="K723" s="54"/>
      <c r="L723" s="54"/>
    </row>
    <row r="724" spans="1:12" ht="28.5" customHeight="1" x14ac:dyDescent="0.25">
      <c r="A724" s="206"/>
      <c r="B724" s="189"/>
      <c r="C724" s="189"/>
      <c r="D724" s="54"/>
      <c r="E724" s="54"/>
      <c r="F724" s="190"/>
      <c r="G724" s="207"/>
      <c r="H724" s="54"/>
      <c r="I724" s="54"/>
      <c r="J724" s="207"/>
      <c r="K724" s="54"/>
      <c r="L724" s="54"/>
    </row>
    <row r="725" spans="1:12" ht="28.5" customHeight="1" x14ac:dyDescent="0.25">
      <c r="A725" s="206"/>
      <c r="B725" s="189"/>
      <c r="C725" s="189"/>
      <c r="D725" s="54"/>
      <c r="E725" s="54"/>
      <c r="F725" s="190"/>
      <c r="G725" s="207"/>
      <c r="H725" s="54"/>
      <c r="I725" s="54"/>
      <c r="J725" s="207"/>
      <c r="K725" s="54"/>
      <c r="L725" s="54"/>
    </row>
    <row r="726" spans="1:12" ht="28.5" customHeight="1" x14ac:dyDescent="0.25">
      <c r="A726" s="208"/>
      <c r="B726" s="189"/>
      <c r="C726" s="189"/>
      <c r="D726" s="54"/>
      <c r="E726" s="54"/>
      <c r="F726" s="190"/>
      <c r="G726" s="207"/>
      <c r="H726" s="54"/>
      <c r="I726" s="54"/>
      <c r="J726" s="207"/>
      <c r="K726" s="54"/>
      <c r="L726" s="54"/>
    </row>
    <row r="727" spans="1:12" ht="28.5" customHeight="1" x14ac:dyDescent="0.25">
      <c r="A727" s="206"/>
      <c r="B727" s="189"/>
      <c r="C727" s="189"/>
      <c r="D727" s="54"/>
      <c r="E727" s="54"/>
      <c r="F727" s="190"/>
      <c r="G727" s="207"/>
      <c r="H727" s="54"/>
      <c r="I727" s="54"/>
      <c r="J727" s="207"/>
      <c r="K727" s="54"/>
      <c r="L727" s="54"/>
    </row>
    <row r="728" spans="1:12" ht="28.5" customHeight="1" x14ac:dyDescent="0.25">
      <c r="A728" s="206"/>
      <c r="B728" s="189"/>
      <c r="C728" s="189"/>
      <c r="D728" s="54"/>
      <c r="E728" s="54"/>
      <c r="F728" s="190"/>
      <c r="G728" s="207"/>
      <c r="H728" s="54"/>
      <c r="I728" s="54"/>
      <c r="J728" s="207"/>
      <c r="K728" s="54"/>
      <c r="L728" s="54"/>
    </row>
    <row r="729" spans="1:12" ht="28.5" customHeight="1" x14ac:dyDescent="0.25">
      <c r="A729" s="206"/>
      <c r="B729" s="189"/>
      <c r="C729" s="189"/>
      <c r="D729" s="54"/>
      <c r="E729" s="54"/>
      <c r="F729" s="190"/>
      <c r="G729" s="207"/>
      <c r="H729" s="54"/>
      <c r="I729" s="54"/>
      <c r="J729" s="207"/>
      <c r="K729" s="54"/>
      <c r="L729" s="54"/>
    </row>
    <row r="730" spans="1:12" ht="28.5" customHeight="1" x14ac:dyDescent="0.25">
      <c r="A730" s="206"/>
      <c r="B730" s="189"/>
      <c r="C730" s="189"/>
      <c r="D730" s="54"/>
      <c r="E730" s="54"/>
      <c r="F730" s="190"/>
      <c r="G730" s="207"/>
      <c r="H730" s="54"/>
      <c r="I730" s="54"/>
      <c r="J730" s="207"/>
      <c r="K730" s="54"/>
      <c r="L730" s="54"/>
    </row>
    <row r="731" spans="1:12" ht="28.5" customHeight="1" x14ac:dyDescent="0.25">
      <c r="A731" s="206"/>
      <c r="B731" s="189"/>
      <c r="C731" s="189"/>
      <c r="D731" s="54"/>
      <c r="E731" s="54"/>
      <c r="F731" s="190"/>
      <c r="G731" s="207"/>
      <c r="H731" s="54"/>
      <c r="I731" s="54"/>
      <c r="J731" s="207"/>
      <c r="K731" s="54"/>
      <c r="L731" s="54"/>
    </row>
    <row r="732" spans="1:12" ht="28.5" customHeight="1" x14ac:dyDescent="0.25">
      <c r="A732" s="206"/>
      <c r="B732" s="189"/>
      <c r="C732" s="189"/>
      <c r="D732" s="54"/>
      <c r="E732" s="54"/>
      <c r="F732" s="190"/>
      <c r="G732" s="207"/>
      <c r="H732" s="54"/>
      <c r="I732" s="54"/>
      <c r="J732" s="207"/>
      <c r="K732" s="54"/>
      <c r="L732" s="54"/>
    </row>
    <row r="733" spans="1:12" ht="28.5" customHeight="1" x14ac:dyDescent="0.25">
      <c r="A733" s="206"/>
      <c r="B733" s="189"/>
      <c r="C733" s="189"/>
      <c r="D733" s="54"/>
      <c r="E733" s="54"/>
      <c r="F733" s="190"/>
      <c r="G733" s="207"/>
      <c r="H733" s="54"/>
      <c r="I733" s="54"/>
      <c r="J733" s="207"/>
      <c r="K733" s="54"/>
      <c r="L733" s="54"/>
    </row>
    <row r="734" spans="1:12" ht="28.5" customHeight="1" x14ac:dyDescent="0.25">
      <c r="A734" s="206"/>
      <c r="B734" s="189"/>
      <c r="C734" s="189"/>
      <c r="D734" s="54"/>
      <c r="E734" s="54"/>
      <c r="F734" s="190"/>
      <c r="G734" s="207"/>
      <c r="H734" s="54"/>
      <c r="I734" s="54"/>
      <c r="J734" s="207"/>
      <c r="K734" s="54"/>
      <c r="L734" s="54"/>
    </row>
    <row r="735" spans="1:12" ht="28.5" customHeight="1" x14ac:dyDescent="0.25">
      <c r="A735" s="206"/>
      <c r="B735" s="189"/>
      <c r="C735" s="189"/>
      <c r="D735" s="54"/>
      <c r="E735" s="54"/>
      <c r="F735" s="190"/>
      <c r="G735" s="207"/>
      <c r="H735" s="54"/>
      <c r="I735" s="54"/>
      <c r="J735" s="207"/>
      <c r="K735" s="54"/>
      <c r="L735" s="54"/>
    </row>
    <row r="736" spans="1:12" ht="28.5" customHeight="1" x14ac:dyDescent="0.25">
      <c r="A736" s="206"/>
      <c r="B736" s="189"/>
      <c r="C736" s="189"/>
      <c r="D736" s="54"/>
      <c r="E736" s="54"/>
      <c r="F736" s="190"/>
      <c r="G736" s="207"/>
      <c r="H736" s="54"/>
      <c r="I736" s="54"/>
      <c r="J736" s="207"/>
      <c r="K736" s="54"/>
      <c r="L736" s="54"/>
    </row>
    <row r="737" spans="1:12" ht="28.5" customHeight="1" x14ac:dyDescent="0.25">
      <c r="A737" s="206"/>
      <c r="B737" s="189"/>
      <c r="C737" s="189"/>
      <c r="D737" s="54"/>
      <c r="E737" s="54"/>
      <c r="F737" s="190"/>
      <c r="G737" s="207"/>
      <c r="H737" s="54"/>
      <c r="I737" s="54"/>
      <c r="J737" s="207"/>
      <c r="K737" s="54"/>
      <c r="L737" s="54"/>
    </row>
    <row r="738" spans="1:12" ht="28.5" customHeight="1" x14ac:dyDescent="0.25">
      <c r="A738" s="206"/>
      <c r="B738" s="189"/>
      <c r="C738" s="189"/>
      <c r="D738" s="54"/>
      <c r="E738" s="54"/>
      <c r="F738" s="190"/>
      <c r="G738" s="207"/>
      <c r="H738" s="54"/>
      <c r="I738" s="54"/>
      <c r="J738" s="207"/>
      <c r="K738" s="54"/>
      <c r="L738" s="54"/>
    </row>
    <row r="739" spans="1:12" ht="28.5" customHeight="1" x14ac:dyDescent="0.25">
      <c r="A739" s="206"/>
      <c r="B739" s="189"/>
      <c r="C739" s="189"/>
      <c r="D739" s="54"/>
      <c r="E739" s="54"/>
      <c r="F739" s="190"/>
      <c r="G739" s="207"/>
      <c r="H739" s="54"/>
      <c r="I739" s="54"/>
      <c r="J739" s="207"/>
      <c r="K739" s="54"/>
      <c r="L739" s="54"/>
    </row>
    <row r="740" spans="1:12" ht="28.5" customHeight="1" x14ac:dyDescent="0.25">
      <c r="A740" s="206"/>
      <c r="B740" s="189"/>
      <c r="C740" s="189"/>
      <c r="D740" s="54"/>
      <c r="E740" s="54"/>
      <c r="F740" s="190"/>
      <c r="G740" s="207"/>
      <c r="H740" s="54"/>
      <c r="I740" s="54"/>
      <c r="J740" s="207"/>
      <c r="K740" s="54"/>
      <c r="L740" s="54"/>
    </row>
    <row r="741" spans="1:12" ht="28.5" customHeight="1" x14ac:dyDescent="0.25">
      <c r="A741" s="206"/>
      <c r="B741" s="189"/>
      <c r="C741" s="189"/>
      <c r="D741" s="54"/>
      <c r="E741" s="54"/>
      <c r="F741" s="190"/>
      <c r="G741" s="207"/>
      <c r="H741" s="54"/>
      <c r="I741" s="54"/>
      <c r="J741" s="207"/>
      <c r="K741" s="54"/>
      <c r="L741" s="54"/>
    </row>
    <row r="742" spans="1:12" ht="28.5" customHeight="1" x14ac:dyDescent="0.25">
      <c r="A742" s="206"/>
      <c r="B742" s="189"/>
      <c r="C742" s="189"/>
      <c r="D742" s="54"/>
      <c r="E742" s="54"/>
      <c r="F742" s="190"/>
      <c r="G742" s="207"/>
      <c r="H742" s="54"/>
      <c r="I742" s="54"/>
      <c r="J742" s="207"/>
      <c r="K742" s="54"/>
      <c r="L742" s="54"/>
    </row>
    <row r="743" spans="1:12" ht="28.5" customHeight="1" x14ac:dyDescent="0.25">
      <c r="A743" s="206"/>
      <c r="B743" s="189"/>
      <c r="C743" s="189"/>
      <c r="D743" s="54"/>
      <c r="E743" s="54"/>
      <c r="F743" s="190"/>
      <c r="G743" s="207"/>
      <c r="H743" s="54"/>
      <c r="I743" s="54"/>
      <c r="J743" s="207"/>
      <c r="K743" s="54"/>
      <c r="L743" s="54"/>
    </row>
    <row r="744" spans="1:12" ht="28.5" customHeight="1" x14ac:dyDescent="0.25">
      <c r="A744" s="206"/>
      <c r="B744" s="189"/>
      <c r="C744" s="189"/>
      <c r="D744" s="54"/>
      <c r="E744" s="54"/>
      <c r="F744" s="190"/>
      <c r="G744" s="207"/>
      <c r="H744" s="54"/>
      <c r="I744" s="54"/>
      <c r="J744" s="207"/>
      <c r="K744" s="54"/>
      <c r="L744" s="54"/>
    </row>
    <row r="745" spans="1:12" ht="28.5" customHeight="1" x14ac:dyDescent="0.25">
      <c r="A745" s="206"/>
      <c r="B745" s="189"/>
      <c r="C745" s="189"/>
      <c r="D745" s="54"/>
      <c r="E745" s="54"/>
      <c r="F745" s="190"/>
      <c r="G745" s="207"/>
      <c r="H745" s="54"/>
      <c r="I745" s="54"/>
      <c r="J745" s="207"/>
      <c r="K745" s="54"/>
      <c r="L745" s="54"/>
    </row>
    <row r="746" spans="1:12" ht="28.5" customHeight="1" x14ac:dyDescent="0.25">
      <c r="A746" s="206"/>
      <c r="B746" s="189"/>
      <c r="C746" s="189"/>
      <c r="D746" s="54"/>
      <c r="E746" s="54"/>
      <c r="F746" s="190"/>
      <c r="G746" s="207"/>
      <c r="H746" s="54"/>
      <c r="I746" s="54"/>
      <c r="J746" s="207"/>
      <c r="K746" s="54"/>
      <c r="L746" s="54"/>
    </row>
    <row r="747" spans="1:12" ht="28.5" customHeight="1" x14ac:dyDescent="0.25">
      <c r="A747" s="206"/>
      <c r="B747" s="189"/>
      <c r="C747" s="189"/>
      <c r="D747" s="54"/>
      <c r="E747" s="54"/>
      <c r="F747" s="190"/>
      <c r="G747" s="207"/>
      <c r="H747" s="54"/>
      <c r="I747" s="54"/>
      <c r="J747" s="207"/>
      <c r="K747" s="54"/>
      <c r="L747" s="54"/>
    </row>
    <row r="748" spans="1:12" ht="28.5" customHeight="1" x14ac:dyDescent="0.25">
      <c r="A748" s="206"/>
      <c r="B748" s="189"/>
      <c r="C748" s="189"/>
      <c r="D748" s="54"/>
      <c r="E748" s="54"/>
      <c r="F748" s="190"/>
      <c r="G748" s="207"/>
      <c r="H748" s="54"/>
      <c r="I748" s="54"/>
      <c r="J748" s="207"/>
      <c r="K748" s="54"/>
      <c r="L748" s="54"/>
    </row>
    <row r="749" spans="1:12" ht="28.5" customHeight="1" x14ac:dyDescent="0.25">
      <c r="A749" s="206"/>
      <c r="B749" s="189"/>
      <c r="C749" s="189"/>
      <c r="D749" s="54"/>
      <c r="E749" s="54"/>
      <c r="F749" s="190"/>
      <c r="G749" s="207"/>
      <c r="H749" s="54"/>
      <c r="I749" s="54"/>
      <c r="J749" s="207"/>
      <c r="K749" s="54"/>
      <c r="L749" s="54"/>
    </row>
    <row r="750" spans="1:12" ht="28.5" customHeight="1" x14ac:dyDescent="0.25">
      <c r="A750" s="206"/>
      <c r="B750" s="189"/>
      <c r="C750" s="189"/>
      <c r="D750" s="54"/>
      <c r="E750" s="54"/>
      <c r="F750" s="190"/>
      <c r="G750" s="207"/>
      <c r="H750" s="54"/>
      <c r="I750" s="54"/>
      <c r="J750" s="207"/>
      <c r="K750" s="54"/>
      <c r="L750" s="54"/>
    </row>
    <row r="751" spans="1:12" ht="28.5" customHeight="1" x14ac:dyDescent="0.25">
      <c r="A751" s="206"/>
      <c r="B751" s="189"/>
      <c r="C751" s="189"/>
      <c r="D751" s="54"/>
      <c r="E751" s="54"/>
      <c r="F751" s="190"/>
      <c r="G751" s="207"/>
      <c r="H751" s="54"/>
      <c r="I751" s="54"/>
      <c r="J751" s="207"/>
      <c r="K751" s="54"/>
      <c r="L751" s="54"/>
    </row>
    <row r="752" spans="1:12" ht="28.5" customHeight="1" x14ac:dyDescent="0.25">
      <c r="A752" s="206"/>
      <c r="B752" s="189"/>
      <c r="C752" s="189"/>
      <c r="D752" s="54"/>
      <c r="E752" s="54"/>
      <c r="F752" s="190"/>
      <c r="G752" s="207"/>
      <c r="H752" s="54"/>
      <c r="I752" s="54"/>
      <c r="J752" s="207"/>
      <c r="K752" s="54"/>
      <c r="L752" s="54"/>
    </row>
    <row r="753" spans="1:12" ht="28.5" customHeight="1" x14ac:dyDescent="0.25">
      <c r="A753" s="206"/>
      <c r="B753" s="189"/>
      <c r="C753" s="189"/>
      <c r="D753" s="54"/>
      <c r="E753" s="54"/>
      <c r="F753" s="190"/>
      <c r="G753" s="207"/>
      <c r="H753" s="54"/>
      <c r="I753" s="54"/>
      <c r="J753" s="207"/>
      <c r="K753" s="54"/>
      <c r="L753" s="54"/>
    </row>
    <row r="754" spans="1:12" ht="28.5" customHeight="1" x14ac:dyDescent="0.25">
      <c r="A754" s="206"/>
      <c r="B754" s="189"/>
      <c r="C754" s="189"/>
      <c r="D754" s="54"/>
      <c r="E754" s="54"/>
      <c r="F754" s="190"/>
      <c r="G754" s="207"/>
      <c r="H754" s="54"/>
      <c r="I754" s="54"/>
      <c r="J754" s="207"/>
      <c r="K754" s="54"/>
      <c r="L754" s="54"/>
    </row>
    <row r="755" spans="1:12" ht="28.5" customHeight="1" x14ac:dyDescent="0.25">
      <c r="A755" s="206"/>
      <c r="B755" s="189"/>
      <c r="C755" s="189"/>
      <c r="D755" s="54"/>
      <c r="E755" s="54"/>
      <c r="F755" s="190"/>
      <c r="G755" s="207"/>
      <c r="H755" s="54"/>
      <c r="I755" s="54"/>
      <c r="J755" s="207"/>
      <c r="K755" s="54"/>
      <c r="L755" s="54"/>
    </row>
    <row r="756" spans="1:12" ht="28.5" customHeight="1" x14ac:dyDescent="0.25">
      <c r="A756" s="206"/>
      <c r="B756" s="189"/>
      <c r="C756" s="189"/>
      <c r="D756" s="54"/>
      <c r="E756" s="54"/>
      <c r="F756" s="190"/>
      <c r="G756" s="207"/>
      <c r="H756" s="54"/>
      <c r="I756" s="54"/>
      <c r="J756" s="207"/>
      <c r="K756" s="54"/>
      <c r="L756" s="54"/>
    </row>
    <row r="757" spans="1:12" ht="28.5" customHeight="1" x14ac:dyDescent="0.25">
      <c r="A757" s="206"/>
      <c r="B757" s="189"/>
      <c r="C757" s="189"/>
      <c r="D757" s="54"/>
      <c r="E757" s="54"/>
      <c r="F757" s="190"/>
      <c r="G757" s="207"/>
      <c r="H757" s="54"/>
      <c r="I757" s="54"/>
      <c r="J757" s="207"/>
      <c r="K757" s="54"/>
      <c r="L757" s="54"/>
    </row>
    <row r="758" spans="1:12" ht="28.5" customHeight="1" x14ac:dyDescent="0.25">
      <c r="A758" s="206"/>
      <c r="B758" s="189"/>
      <c r="C758" s="189"/>
      <c r="D758" s="54"/>
      <c r="E758" s="54"/>
      <c r="F758" s="190"/>
      <c r="G758" s="207"/>
      <c r="H758" s="54"/>
      <c r="I758" s="54"/>
      <c r="J758" s="207"/>
      <c r="K758" s="54"/>
      <c r="L758" s="54"/>
    </row>
    <row r="759" spans="1:12" ht="28.5" customHeight="1" x14ac:dyDescent="0.25">
      <c r="A759" s="206"/>
      <c r="B759" s="189"/>
      <c r="C759" s="189"/>
      <c r="D759" s="54"/>
      <c r="E759" s="54"/>
      <c r="F759" s="190"/>
      <c r="G759" s="207"/>
      <c r="H759" s="54"/>
      <c r="I759" s="54"/>
      <c r="J759" s="207"/>
      <c r="K759" s="54"/>
      <c r="L759" s="54"/>
    </row>
    <row r="760" spans="1:12" ht="28.5" customHeight="1" x14ac:dyDescent="0.25">
      <c r="A760" s="206"/>
      <c r="B760" s="189"/>
      <c r="C760" s="189"/>
      <c r="D760" s="54"/>
      <c r="E760" s="54"/>
      <c r="F760" s="190"/>
      <c r="G760" s="207"/>
      <c r="H760" s="54"/>
      <c r="I760" s="54"/>
      <c r="J760" s="207"/>
      <c r="K760" s="54"/>
      <c r="L760" s="54"/>
    </row>
    <row r="761" spans="1:12" ht="28.5" customHeight="1" x14ac:dyDescent="0.25">
      <c r="A761" s="206"/>
      <c r="B761" s="189"/>
      <c r="C761" s="189"/>
      <c r="D761" s="54"/>
      <c r="E761" s="54"/>
      <c r="F761" s="190"/>
      <c r="G761" s="207"/>
      <c r="H761" s="54"/>
      <c r="I761" s="54"/>
      <c r="J761" s="207"/>
      <c r="K761" s="54"/>
      <c r="L761" s="54"/>
    </row>
    <row r="762" spans="1:12" ht="28.5" customHeight="1" x14ac:dyDescent="0.25">
      <c r="A762" s="206"/>
      <c r="B762" s="189"/>
      <c r="C762" s="189"/>
      <c r="D762" s="54"/>
      <c r="E762" s="54"/>
      <c r="F762" s="190"/>
      <c r="G762" s="207"/>
      <c r="H762" s="54"/>
      <c r="I762" s="54"/>
      <c r="J762" s="207"/>
      <c r="K762" s="54"/>
      <c r="L762" s="54"/>
    </row>
    <row r="763" spans="1:12" ht="28.5" customHeight="1" x14ac:dyDescent="0.25">
      <c r="A763" s="206"/>
      <c r="B763" s="189"/>
      <c r="C763" s="189"/>
      <c r="D763" s="54"/>
      <c r="E763" s="54"/>
      <c r="F763" s="190"/>
      <c r="G763" s="207"/>
      <c r="H763" s="54"/>
      <c r="I763" s="54"/>
      <c r="J763" s="207"/>
      <c r="K763" s="54"/>
      <c r="L763" s="54"/>
    </row>
    <row r="764" spans="1:12" ht="28.5" customHeight="1" x14ac:dyDescent="0.25">
      <c r="A764" s="206"/>
      <c r="B764" s="189"/>
      <c r="C764" s="189"/>
      <c r="D764" s="54"/>
      <c r="E764" s="54"/>
      <c r="F764" s="190"/>
      <c r="G764" s="207"/>
      <c r="H764" s="54"/>
      <c r="I764" s="54"/>
      <c r="J764" s="207"/>
      <c r="K764" s="54"/>
      <c r="L764" s="54"/>
    </row>
    <row r="765" spans="1:12" ht="28.5" customHeight="1" x14ac:dyDescent="0.25">
      <c r="A765" s="206"/>
      <c r="B765" s="189"/>
      <c r="C765" s="189"/>
      <c r="D765" s="54"/>
      <c r="E765" s="54"/>
      <c r="F765" s="190"/>
      <c r="G765" s="207"/>
      <c r="H765" s="54"/>
      <c r="I765" s="54"/>
      <c r="J765" s="207"/>
      <c r="K765" s="54"/>
      <c r="L765" s="54"/>
    </row>
    <row r="766" spans="1:12" ht="28.5" customHeight="1" x14ac:dyDescent="0.25">
      <c r="A766" s="206"/>
      <c r="B766" s="189"/>
      <c r="C766" s="189"/>
      <c r="D766" s="54"/>
      <c r="E766" s="54"/>
      <c r="F766" s="190"/>
      <c r="G766" s="207"/>
      <c r="H766" s="54"/>
      <c r="I766" s="54"/>
      <c r="J766" s="207"/>
      <c r="K766" s="54"/>
      <c r="L766" s="54"/>
    </row>
    <row r="767" spans="1:12" ht="28.5" customHeight="1" x14ac:dyDescent="0.25">
      <c r="A767" s="206"/>
      <c r="B767" s="189"/>
      <c r="C767" s="189"/>
      <c r="D767" s="54"/>
      <c r="E767" s="54"/>
      <c r="F767" s="190"/>
      <c r="G767" s="207"/>
      <c r="H767" s="54"/>
      <c r="I767" s="54"/>
      <c r="J767" s="207"/>
      <c r="K767" s="54"/>
      <c r="L767" s="54"/>
    </row>
    <row r="768" spans="1:12" ht="28.5" customHeight="1" x14ac:dyDescent="0.25">
      <c r="A768" s="206"/>
      <c r="B768" s="189"/>
      <c r="C768" s="189"/>
      <c r="D768" s="54"/>
      <c r="E768" s="54"/>
      <c r="F768" s="190"/>
      <c r="G768" s="207"/>
      <c r="H768" s="54"/>
      <c r="I768" s="54"/>
      <c r="J768" s="207"/>
      <c r="K768" s="54"/>
      <c r="L768" s="54"/>
    </row>
    <row r="769" spans="1:12" ht="28.5" customHeight="1" x14ac:dyDescent="0.25">
      <c r="A769" s="206"/>
      <c r="B769" s="189"/>
      <c r="C769" s="189"/>
      <c r="D769" s="54"/>
      <c r="E769" s="54"/>
      <c r="F769" s="190"/>
      <c r="G769" s="207"/>
      <c r="H769" s="54"/>
      <c r="I769" s="54"/>
      <c r="J769" s="207"/>
      <c r="K769" s="54"/>
      <c r="L769" s="54"/>
    </row>
    <row r="770" spans="1:12" ht="28.5" customHeight="1" x14ac:dyDescent="0.25">
      <c r="A770" s="206"/>
      <c r="B770" s="189"/>
      <c r="C770" s="189"/>
      <c r="D770" s="54"/>
      <c r="E770" s="54"/>
      <c r="F770" s="190"/>
      <c r="G770" s="207"/>
      <c r="H770" s="54"/>
      <c r="I770" s="54"/>
      <c r="J770" s="207"/>
      <c r="K770" s="54"/>
      <c r="L770" s="54"/>
    </row>
    <row r="771" spans="1:12" ht="28.5" customHeight="1" x14ac:dyDescent="0.25">
      <c r="A771" s="206"/>
      <c r="B771" s="189"/>
      <c r="C771" s="189"/>
      <c r="D771" s="54"/>
      <c r="E771" s="54"/>
      <c r="F771" s="190"/>
      <c r="G771" s="207"/>
      <c r="H771" s="54"/>
      <c r="I771" s="54"/>
      <c r="J771" s="207"/>
      <c r="K771" s="54"/>
      <c r="L771" s="54"/>
    </row>
    <row r="772" spans="1:12" ht="28.5" customHeight="1" x14ac:dyDescent="0.25">
      <c r="A772" s="206"/>
      <c r="B772" s="189"/>
      <c r="C772" s="189"/>
      <c r="D772" s="54"/>
      <c r="E772" s="54"/>
      <c r="F772" s="190"/>
      <c r="G772" s="207"/>
      <c r="H772" s="54"/>
      <c r="I772" s="54"/>
      <c r="J772" s="207"/>
      <c r="K772" s="54"/>
      <c r="L772" s="54"/>
    </row>
    <row r="773" spans="1:12" ht="28.5" customHeight="1" x14ac:dyDescent="0.25">
      <c r="A773" s="206"/>
      <c r="B773" s="189"/>
      <c r="C773" s="189"/>
      <c r="D773" s="54"/>
      <c r="E773" s="54"/>
      <c r="F773" s="190"/>
      <c r="G773" s="207"/>
      <c r="H773" s="54"/>
      <c r="I773" s="54"/>
      <c r="J773" s="207"/>
      <c r="K773" s="54"/>
      <c r="L773" s="54"/>
    </row>
    <row r="774" spans="1:12" ht="28.5" customHeight="1" x14ac:dyDescent="0.25">
      <c r="A774" s="206"/>
      <c r="B774" s="189"/>
      <c r="C774" s="189"/>
      <c r="D774" s="54"/>
      <c r="E774" s="54"/>
      <c r="F774" s="190"/>
      <c r="G774" s="207"/>
      <c r="H774" s="54"/>
      <c r="I774" s="54"/>
      <c r="J774" s="207"/>
      <c r="K774" s="54"/>
      <c r="L774" s="54"/>
    </row>
    <row r="775" spans="1:12" ht="28.5" customHeight="1" x14ac:dyDescent="0.25">
      <c r="A775" s="206"/>
      <c r="B775" s="189"/>
      <c r="C775" s="189"/>
      <c r="D775" s="54"/>
      <c r="E775" s="54"/>
      <c r="F775" s="190"/>
      <c r="G775" s="207"/>
      <c r="H775" s="54"/>
      <c r="I775" s="54"/>
      <c r="J775" s="207"/>
      <c r="K775" s="54"/>
      <c r="L775" s="54"/>
    </row>
    <row r="776" spans="1:12" ht="28.5" customHeight="1" x14ac:dyDescent="0.25">
      <c r="A776" s="206"/>
      <c r="B776" s="189"/>
      <c r="C776" s="189"/>
      <c r="D776" s="54"/>
      <c r="E776" s="54"/>
      <c r="F776" s="190"/>
      <c r="G776" s="207"/>
      <c r="H776" s="54"/>
      <c r="I776" s="54"/>
      <c r="J776" s="207"/>
      <c r="K776" s="54"/>
      <c r="L776" s="54"/>
    </row>
    <row r="777" spans="1:12" ht="28.5" customHeight="1" x14ac:dyDescent="0.25">
      <c r="A777" s="206"/>
      <c r="B777" s="189"/>
      <c r="C777" s="189"/>
      <c r="D777" s="54"/>
      <c r="E777" s="54"/>
      <c r="F777" s="190"/>
      <c r="G777" s="207"/>
      <c r="H777" s="54"/>
      <c r="I777" s="54"/>
      <c r="J777" s="207"/>
      <c r="K777" s="54"/>
      <c r="L777" s="54"/>
    </row>
    <row r="778" spans="1:12" ht="28.5" customHeight="1" x14ac:dyDescent="0.25">
      <c r="A778" s="206"/>
      <c r="B778" s="189"/>
      <c r="C778" s="189"/>
      <c r="D778" s="54"/>
      <c r="E778" s="54"/>
      <c r="F778" s="190"/>
      <c r="G778" s="207"/>
      <c r="H778" s="54"/>
      <c r="I778" s="54"/>
      <c r="J778" s="207"/>
      <c r="K778" s="54"/>
      <c r="L778" s="54"/>
    </row>
    <row r="779" spans="1:12" ht="28.5" customHeight="1" x14ac:dyDescent="0.25">
      <c r="A779" s="206"/>
      <c r="B779" s="189"/>
      <c r="C779" s="189"/>
      <c r="D779" s="54"/>
      <c r="E779" s="54"/>
      <c r="F779" s="190"/>
      <c r="G779" s="207"/>
      <c r="H779" s="54"/>
      <c r="I779" s="54"/>
      <c r="J779" s="207"/>
      <c r="K779" s="54"/>
      <c r="L779" s="54"/>
    </row>
    <row r="780" spans="1:12" ht="28.5" customHeight="1" x14ac:dyDescent="0.25">
      <c r="A780" s="206"/>
      <c r="B780" s="189"/>
      <c r="C780" s="189"/>
      <c r="D780" s="54"/>
      <c r="E780" s="54"/>
      <c r="F780" s="190"/>
      <c r="G780" s="207"/>
      <c r="H780" s="54"/>
      <c r="I780" s="54"/>
      <c r="J780" s="207"/>
      <c r="K780" s="54"/>
      <c r="L780" s="54"/>
    </row>
    <row r="781" spans="1:12" ht="28.5" customHeight="1" x14ac:dyDescent="0.25">
      <c r="A781" s="206"/>
      <c r="B781" s="189"/>
      <c r="C781" s="189"/>
      <c r="D781" s="54"/>
      <c r="E781" s="54"/>
      <c r="F781" s="190"/>
      <c r="G781" s="207"/>
      <c r="H781" s="54"/>
      <c r="I781" s="54"/>
      <c r="J781" s="207"/>
      <c r="K781" s="54"/>
      <c r="L781" s="54"/>
    </row>
    <row r="782" spans="1:12" ht="28.5" customHeight="1" x14ac:dyDescent="0.25">
      <c r="A782" s="206"/>
      <c r="B782" s="189"/>
      <c r="C782" s="189"/>
      <c r="D782" s="54"/>
      <c r="E782" s="54"/>
      <c r="F782" s="190"/>
      <c r="G782" s="207"/>
      <c r="H782" s="54"/>
      <c r="I782" s="54"/>
      <c r="J782" s="207"/>
      <c r="K782" s="54"/>
      <c r="L782" s="54"/>
    </row>
    <row r="783" spans="1:12" ht="28.5" customHeight="1" x14ac:dyDescent="0.25">
      <c r="A783" s="206"/>
      <c r="B783" s="189"/>
      <c r="C783" s="189"/>
      <c r="D783" s="54"/>
      <c r="E783" s="54"/>
      <c r="F783" s="190"/>
      <c r="G783" s="207"/>
      <c r="H783" s="54"/>
      <c r="I783" s="54"/>
      <c r="J783" s="207"/>
      <c r="K783" s="54"/>
      <c r="L783" s="54"/>
    </row>
    <row r="784" spans="1:12" ht="28.5" customHeight="1" x14ac:dyDescent="0.25">
      <c r="A784" s="206"/>
      <c r="B784" s="189"/>
      <c r="C784" s="189"/>
      <c r="D784" s="54"/>
      <c r="E784" s="54"/>
      <c r="F784" s="190"/>
      <c r="G784" s="207"/>
      <c r="H784" s="54"/>
      <c r="I784" s="54"/>
      <c r="J784" s="207"/>
      <c r="K784" s="54"/>
      <c r="L784" s="54"/>
    </row>
    <row r="785" spans="1:12" ht="28.5" customHeight="1" x14ac:dyDescent="0.25">
      <c r="A785" s="206"/>
      <c r="B785" s="189"/>
      <c r="C785" s="189"/>
      <c r="D785" s="54"/>
      <c r="E785" s="54"/>
      <c r="F785" s="190"/>
      <c r="G785" s="207"/>
      <c r="H785" s="54"/>
      <c r="I785" s="54"/>
      <c r="J785" s="207"/>
      <c r="K785" s="54"/>
      <c r="L785" s="54"/>
    </row>
    <row r="786" spans="1:12" ht="28.5" customHeight="1" x14ac:dyDescent="0.25">
      <c r="A786" s="206"/>
      <c r="B786" s="189"/>
      <c r="C786" s="189"/>
      <c r="D786" s="54"/>
      <c r="E786" s="54"/>
      <c r="F786" s="190"/>
      <c r="G786" s="207"/>
      <c r="H786" s="54"/>
      <c r="I786" s="54"/>
      <c r="J786" s="207"/>
      <c r="K786" s="54"/>
      <c r="L786" s="54"/>
    </row>
    <row r="787" spans="1:12" ht="28.5" customHeight="1" x14ac:dyDescent="0.25">
      <c r="A787" s="206"/>
      <c r="B787" s="189"/>
      <c r="C787" s="189"/>
      <c r="D787" s="54"/>
      <c r="E787" s="54"/>
      <c r="F787" s="190"/>
      <c r="G787" s="207"/>
      <c r="H787" s="54"/>
      <c r="I787" s="54"/>
      <c r="J787" s="207"/>
      <c r="K787" s="54"/>
      <c r="L787" s="54"/>
    </row>
    <row r="788" spans="1:12" ht="28.5" customHeight="1" x14ac:dyDescent="0.25">
      <c r="A788" s="206"/>
      <c r="B788" s="189"/>
      <c r="C788" s="189"/>
      <c r="D788" s="54"/>
      <c r="E788" s="54"/>
      <c r="F788" s="190"/>
      <c r="G788" s="207"/>
      <c r="H788" s="54"/>
      <c r="I788" s="54"/>
      <c r="J788" s="207"/>
      <c r="K788" s="54"/>
      <c r="L788" s="54"/>
    </row>
    <row r="789" spans="1:12" ht="28.5" customHeight="1" x14ac:dyDescent="0.25">
      <c r="A789" s="206"/>
      <c r="B789" s="189"/>
      <c r="C789" s="189"/>
      <c r="D789" s="54"/>
      <c r="E789" s="54"/>
      <c r="F789" s="190"/>
      <c r="G789" s="207"/>
      <c r="H789" s="54"/>
      <c r="I789" s="54"/>
      <c r="J789" s="207"/>
      <c r="K789" s="54"/>
      <c r="L789" s="54"/>
    </row>
    <row r="790" spans="1:12" ht="28.5" customHeight="1" x14ac:dyDescent="0.25">
      <c r="A790" s="206"/>
      <c r="B790" s="189"/>
      <c r="C790" s="189"/>
      <c r="D790" s="54"/>
      <c r="E790" s="54"/>
      <c r="F790" s="190"/>
      <c r="G790" s="207"/>
      <c r="H790" s="54"/>
      <c r="I790" s="54"/>
      <c r="J790" s="207"/>
      <c r="K790" s="54"/>
      <c r="L790" s="54"/>
    </row>
    <row r="791" spans="1:12" ht="28.5" customHeight="1" x14ac:dyDescent="0.25">
      <c r="A791" s="206"/>
      <c r="B791" s="189"/>
      <c r="C791" s="189"/>
      <c r="D791" s="54"/>
      <c r="E791" s="54"/>
      <c r="F791" s="190"/>
      <c r="G791" s="207"/>
      <c r="H791" s="54"/>
      <c r="I791" s="54"/>
      <c r="J791" s="207"/>
      <c r="K791" s="54"/>
      <c r="L791" s="54"/>
    </row>
    <row r="792" spans="1:12" ht="28.5" customHeight="1" x14ac:dyDescent="0.25">
      <c r="A792" s="206"/>
      <c r="B792" s="189"/>
      <c r="C792" s="189"/>
      <c r="D792" s="54"/>
      <c r="E792" s="54"/>
      <c r="F792" s="190"/>
      <c r="G792" s="207"/>
      <c r="H792" s="54"/>
      <c r="I792" s="54"/>
      <c r="J792" s="207"/>
      <c r="K792" s="54"/>
      <c r="L792" s="54"/>
    </row>
    <row r="793" spans="1:12" ht="28.5" customHeight="1" x14ac:dyDescent="0.25">
      <c r="A793" s="206"/>
      <c r="B793" s="189"/>
      <c r="C793" s="189"/>
      <c r="D793" s="54"/>
      <c r="E793" s="54"/>
      <c r="F793" s="190"/>
      <c r="G793" s="207"/>
      <c r="H793" s="54"/>
      <c r="I793" s="54"/>
      <c r="J793" s="207"/>
      <c r="K793" s="54"/>
      <c r="L793" s="54"/>
    </row>
    <row r="794" spans="1:12" ht="28.5" customHeight="1" x14ac:dyDescent="0.25">
      <c r="A794" s="206"/>
      <c r="B794" s="189"/>
      <c r="C794" s="189"/>
      <c r="D794" s="54"/>
      <c r="E794" s="54"/>
      <c r="F794" s="190"/>
      <c r="G794" s="207"/>
      <c r="H794" s="54"/>
      <c r="I794" s="54"/>
      <c r="J794" s="207"/>
      <c r="K794" s="54"/>
      <c r="L794" s="54"/>
    </row>
    <row r="795" spans="1:12" ht="28.5" customHeight="1" x14ac:dyDescent="0.25">
      <c r="A795" s="206"/>
      <c r="B795" s="189"/>
      <c r="C795" s="189"/>
      <c r="D795" s="54"/>
      <c r="E795" s="54"/>
      <c r="F795" s="190"/>
      <c r="G795" s="207"/>
      <c r="H795" s="54"/>
      <c r="I795" s="54"/>
      <c r="J795" s="207"/>
      <c r="K795" s="54"/>
      <c r="L795" s="54"/>
    </row>
    <row r="796" spans="1:12" ht="28.5" customHeight="1" x14ac:dyDescent="0.25">
      <c r="A796" s="206"/>
      <c r="B796" s="189"/>
      <c r="C796" s="189"/>
      <c r="D796" s="54"/>
      <c r="E796" s="54"/>
      <c r="F796" s="190"/>
      <c r="G796" s="207"/>
      <c r="H796" s="54"/>
      <c r="I796" s="54"/>
      <c r="J796" s="207"/>
      <c r="K796" s="54"/>
      <c r="L796" s="54"/>
    </row>
    <row r="797" spans="1:12" ht="28.5" customHeight="1" x14ac:dyDescent="0.25">
      <c r="A797" s="206"/>
      <c r="B797" s="189"/>
      <c r="C797" s="189"/>
      <c r="D797" s="54"/>
      <c r="E797" s="54"/>
      <c r="F797" s="190"/>
      <c r="G797" s="207"/>
      <c r="H797" s="54"/>
      <c r="I797" s="54"/>
      <c r="J797" s="207"/>
      <c r="K797" s="54"/>
      <c r="L797" s="54"/>
    </row>
    <row r="798" spans="1:12" ht="28.5" customHeight="1" x14ac:dyDescent="0.25">
      <c r="A798" s="206"/>
      <c r="B798" s="189"/>
      <c r="C798" s="189"/>
      <c r="D798" s="54"/>
      <c r="E798" s="54"/>
      <c r="F798" s="190"/>
      <c r="G798" s="207"/>
      <c r="H798" s="54"/>
      <c r="I798" s="54"/>
      <c r="J798" s="207"/>
      <c r="K798" s="54"/>
      <c r="L798" s="54"/>
    </row>
    <row r="799" spans="1:12" ht="28.5" customHeight="1" x14ac:dyDescent="0.25">
      <c r="A799" s="208"/>
      <c r="B799" s="189"/>
      <c r="C799" s="189"/>
      <c r="D799" s="54"/>
      <c r="E799" s="54"/>
      <c r="F799" s="190"/>
      <c r="G799" s="207"/>
      <c r="H799" s="54"/>
      <c r="I799" s="54"/>
      <c r="J799" s="207"/>
      <c r="K799" s="54"/>
      <c r="L799" s="54"/>
    </row>
    <row r="800" spans="1:12" ht="28.5" customHeight="1" x14ac:dyDescent="0.25">
      <c r="A800" s="206"/>
      <c r="B800" s="189"/>
      <c r="C800" s="189"/>
      <c r="D800" s="54"/>
      <c r="E800" s="54"/>
      <c r="F800" s="190"/>
      <c r="G800" s="207"/>
      <c r="H800" s="54"/>
      <c r="I800" s="54"/>
      <c r="J800" s="207"/>
      <c r="K800" s="54"/>
      <c r="L800" s="54"/>
    </row>
    <row r="801" spans="1:12" ht="28.5" customHeight="1" x14ac:dyDescent="0.25">
      <c r="A801" s="206"/>
      <c r="B801" s="189"/>
      <c r="C801" s="189"/>
      <c r="D801" s="54"/>
      <c r="E801" s="54"/>
      <c r="F801" s="190"/>
      <c r="G801" s="207"/>
      <c r="H801" s="54"/>
      <c r="I801" s="54"/>
      <c r="J801" s="207"/>
      <c r="K801" s="54"/>
      <c r="L801" s="54"/>
    </row>
    <row r="802" spans="1:12" ht="28.5" customHeight="1" x14ac:dyDescent="0.25">
      <c r="A802" s="206"/>
      <c r="B802" s="189"/>
      <c r="C802" s="189"/>
      <c r="D802" s="54"/>
      <c r="E802" s="54"/>
      <c r="F802" s="190"/>
      <c r="G802" s="207"/>
      <c r="H802" s="54"/>
      <c r="I802" s="54"/>
      <c r="J802" s="207"/>
      <c r="K802" s="54"/>
      <c r="L802" s="54"/>
    </row>
    <row r="803" spans="1:12" ht="28.5" customHeight="1" x14ac:dyDescent="0.25">
      <c r="A803" s="206"/>
      <c r="B803" s="189"/>
      <c r="C803" s="189"/>
      <c r="D803" s="54"/>
      <c r="E803" s="54"/>
      <c r="F803" s="190"/>
      <c r="G803" s="207"/>
      <c r="H803" s="54"/>
      <c r="I803" s="54"/>
      <c r="J803" s="207"/>
      <c r="K803" s="54"/>
      <c r="L803" s="54"/>
    </row>
    <row r="804" spans="1:12" ht="28.5" customHeight="1" x14ac:dyDescent="0.25">
      <c r="A804" s="206"/>
      <c r="B804" s="189"/>
      <c r="C804" s="189"/>
      <c r="D804" s="54"/>
      <c r="E804" s="54"/>
      <c r="F804" s="190"/>
      <c r="G804" s="207"/>
      <c r="H804" s="54"/>
      <c r="I804" s="54"/>
      <c r="J804" s="207"/>
      <c r="K804" s="54"/>
      <c r="L804" s="54"/>
    </row>
    <row r="805" spans="1:12" ht="28.5" customHeight="1" x14ac:dyDescent="0.25">
      <c r="A805" s="206"/>
      <c r="B805" s="189"/>
      <c r="C805" s="189"/>
      <c r="D805" s="54"/>
      <c r="E805" s="54"/>
      <c r="F805" s="190"/>
      <c r="G805" s="207"/>
      <c r="H805" s="54"/>
      <c r="I805" s="54"/>
      <c r="J805" s="207"/>
      <c r="K805" s="54"/>
      <c r="L805" s="54"/>
    </row>
  </sheetData>
  <sheetProtection algorithmName="SHA-512" hashValue="8KzR7e6N+rvU8cx/RDknpXaI0UmjPUOTFfrt47Vsp9Zt30Yb2o9sulKVm4FYJcdOmsU6jYHddF7JyiWT3yeGsQ==" saltValue="kVa0TZg1AHipEIZIJb7AFg==" spinCount="100000" sheet="1" objects="1" scenarios="1" formatCells="0" insertRows="0" autoFilter="0"/>
  <autoFilter ref="A5:L805"/>
  <customSheetViews>
    <customSheetView guid="{43BD92F2-C1D7-4615-B258-172EEDEA320E}" showGridLines="0" fitToPage="1" showAutoFilter="1">
      <pane xSplit="1" ySplit="5" topLeftCell="B6" activePane="bottomRight" state="frozen"/>
      <selection pane="bottomRight" activeCell="C6" sqref="C6"/>
      <pageMargins left="0" right="0" top="0" bottom="0" header="0" footer="0"/>
      <printOptions horizontalCentered="1" verticalCentered="1"/>
      <pageSetup paperSize="9" scale="71" fitToHeight="0" orientation="landscape" r:id="rId1"/>
      <autoFilter ref="A5:L805"/>
    </customSheetView>
  </customSheetViews>
  <mergeCells count="3">
    <mergeCell ref="E4:H4"/>
    <mergeCell ref="I4:L4"/>
    <mergeCell ref="B1:F1"/>
  </mergeCells>
  <dataValidations count="3">
    <dataValidation type="date" operator="greaterThan" allowBlank="1" showInputMessage="1" showErrorMessage="1" sqref="G6:G805 J6:J805">
      <formula1>36526</formula1>
    </dataValidation>
    <dataValidation type="list" allowBlank="1" showInputMessage="1" showErrorMessage="1" sqref="I6:I805">
      <formula1>lst_verificacao</formula1>
    </dataValidation>
    <dataValidation type="list" errorStyle="warning" allowBlank="1" showInputMessage="1" showErrorMessage="1" errorTitle="Aviso" error="Este equipamento não foi previamente cadastrado. Deseja prosseguir?" prompt="Caso o equipamento não esteja na lista, digite o nome" sqref="A6:A805">
      <formula1>lst_equipamentos</formula1>
    </dataValidation>
  </dataValidations>
  <printOptions horizontalCentered="1" verticalCentered="1"/>
  <pageMargins left="0" right="0" top="0" bottom="0" header="0" footer="0"/>
  <pageSetup paperSize="9" scale="71"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tabColor rgb="FF0070C0"/>
    <pageSetUpPr fitToPage="1"/>
  </sheetPr>
  <dimension ref="A1:H28"/>
  <sheetViews>
    <sheetView showGridLines="0" zoomScaleNormal="100" workbookViewId="0">
      <pane ySplit="8" topLeftCell="A9" activePane="bottomLeft" state="frozen"/>
      <selection pane="bottomLeft" activeCell="A9" sqref="A9"/>
    </sheetView>
  </sheetViews>
  <sheetFormatPr defaultColWidth="9.140625" defaultRowHeight="12.75" x14ac:dyDescent="0.25"/>
  <cols>
    <col min="1" max="1" width="0.28515625" style="1" customWidth="1"/>
    <col min="2" max="2" width="5.5703125" style="1" customWidth="1"/>
    <col min="3" max="3" width="67.7109375" style="1" customWidth="1"/>
    <col min="4" max="4" width="15.28515625" style="3" customWidth="1"/>
    <col min="5" max="5" width="21.7109375" style="3" customWidth="1"/>
    <col min="6" max="6" width="9.5703125" style="3" customWidth="1"/>
    <col min="7" max="7" width="69.42578125" style="3" customWidth="1"/>
    <col min="8" max="8" width="11.7109375" style="1" customWidth="1"/>
    <col min="9" max="16384" width="9.140625" style="1"/>
  </cols>
  <sheetData>
    <row r="1" spans="1:8" ht="51.75" customHeight="1" x14ac:dyDescent="0.25">
      <c r="B1" s="324" t="s">
        <v>858</v>
      </c>
      <c r="C1" s="319"/>
      <c r="D1" s="319"/>
      <c r="E1" s="319"/>
      <c r="F1" s="319"/>
      <c r="G1" s="320"/>
    </row>
    <row r="2" spans="1:8" ht="13.5" thickBot="1" x14ac:dyDescent="0.3">
      <c r="B2" s="194" t="s">
        <v>138</v>
      </c>
      <c r="C2" s="209"/>
      <c r="D2" s="203"/>
      <c r="E2" s="203"/>
      <c r="F2" s="203"/>
      <c r="G2" s="196"/>
    </row>
    <row r="3" spans="1:8" ht="3.75" customHeight="1" x14ac:dyDescent="0.25">
      <c r="A3" s="16"/>
      <c r="B3" s="40"/>
      <c r="C3" s="40"/>
      <c r="D3" s="10"/>
      <c r="E3" s="10"/>
      <c r="F3" s="10"/>
      <c r="G3" s="10"/>
    </row>
    <row r="4" spans="1:8" ht="11.25" customHeight="1" x14ac:dyDescent="0.25">
      <c r="B4" s="210" t="s">
        <v>139</v>
      </c>
      <c r="C4" s="211"/>
      <c r="D4" s="211"/>
      <c r="E4" s="212"/>
      <c r="F4" s="212"/>
      <c r="G4" s="213"/>
    </row>
    <row r="5" spans="1:8" ht="25.7" customHeight="1" x14ac:dyDescent="0.25">
      <c r="B5" s="325" t="s">
        <v>1326</v>
      </c>
      <c r="C5" s="326"/>
      <c r="D5" s="326"/>
      <c r="E5" s="326"/>
      <c r="F5" s="326"/>
      <c r="G5" s="327"/>
    </row>
    <row r="6" spans="1:8" ht="3.75" customHeight="1" x14ac:dyDescent="0.25">
      <c r="A6" s="39"/>
      <c r="B6" s="280"/>
      <c r="C6" s="280"/>
      <c r="D6" s="280"/>
      <c r="E6" s="1"/>
      <c r="F6" s="1"/>
      <c r="G6" s="1"/>
    </row>
    <row r="7" spans="1:8" ht="18.75" customHeight="1" thickBot="1" x14ac:dyDescent="0.3">
      <c r="A7" s="17"/>
      <c r="B7" s="40"/>
      <c r="C7" s="40"/>
      <c r="D7" s="322" t="s">
        <v>458</v>
      </c>
      <c r="E7" s="323"/>
      <c r="F7" s="10"/>
      <c r="G7" s="10"/>
    </row>
    <row r="8" spans="1:8" ht="39" thickBot="1" x14ac:dyDescent="0.3">
      <c r="A8" s="214" t="s">
        <v>859</v>
      </c>
      <c r="B8" s="278" t="s">
        <v>367</v>
      </c>
      <c r="C8" s="278" t="s">
        <v>368</v>
      </c>
      <c r="D8" s="279" t="s">
        <v>687</v>
      </c>
      <c r="E8" s="279" t="s">
        <v>508</v>
      </c>
      <c r="F8" s="279" t="s">
        <v>861</v>
      </c>
      <c r="G8" s="278" t="s">
        <v>986</v>
      </c>
      <c r="H8" s="3"/>
    </row>
    <row r="9" spans="1:8" ht="60" customHeight="1" thickBot="1" x14ac:dyDescent="0.3">
      <c r="A9" s="215">
        <v>1</v>
      </c>
      <c r="B9" s="121" t="str">
        <f t="shared" ref="B9:B28" si="0">IF(ISNA(VLOOKUP(A9,escopo_paraAba8,2,FALSE))=TRUE,"",VLOOKUP(A9,escopo_paraAba8,2,FALSE))</f>
        <v/>
      </c>
      <c r="C9" s="191" t="str">
        <f t="shared" ref="C9:C28" si="1">IF(ISNA(VLOOKUP(A9,escopo_paraAba8,3,FALSE))=TRUE,"",VLOOKUP(A9,escopo_paraAba8,3,FALSE))</f>
        <v/>
      </c>
      <c r="D9" s="123" t="str">
        <f t="shared" ref="D9:D28" si="2">IF(ISNA(VLOOKUP(A9,escopo_paraAba8,13,FALSE))=TRUE,"",IF(VLOOKUP(A9,escopo_paraAba8,13,FALSE)&lt;&gt;"",VLOOKUP(A9,escopo_paraAba8,13,FALSE),""))</f>
        <v/>
      </c>
      <c r="E9" s="123" t="str">
        <f t="shared" ref="E9:E28" si="3">IF(ISNA(VLOOKUP(A9,escopo_paraAba8,14,FALSE))=TRUE,"",IF(VLOOKUP(A9,escopo_paraAba8,14,FALSE)&lt;&gt;"",VLOOKUP(A9,escopo_paraAba8,14,FALSE),""))</f>
        <v/>
      </c>
      <c r="F9" s="216"/>
      <c r="G9" s="54"/>
    </row>
    <row r="10" spans="1:8" ht="60" customHeight="1" thickBot="1" x14ac:dyDescent="0.3">
      <c r="A10" s="215">
        <v>2</v>
      </c>
      <c r="B10" s="121" t="str">
        <f t="shared" si="0"/>
        <v/>
      </c>
      <c r="C10" s="191" t="str">
        <f t="shared" si="1"/>
        <v/>
      </c>
      <c r="D10" s="123" t="str">
        <f t="shared" si="2"/>
        <v/>
      </c>
      <c r="E10" s="123" t="str">
        <f t="shared" si="3"/>
        <v/>
      </c>
      <c r="F10" s="216"/>
      <c r="G10" s="54"/>
    </row>
    <row r="11" spans="1:8" ht="60" customHeight="1" thickBot="1" x14ac:dyDescent="0.3">
      <c r="A11" s="215">
        <v>3</v>
      </c>
      <c r="B11" s="121" t="str">
        <f t="shared" si="0"/>
        <v/>
      </c>
      <c r="C11" s="191" t="str">
        <f t="shared" si="1"/>
        <v/>
      </c>
      <c r="D11" s="123" t="str">
        <f t="shared" si="2"/>
        <v/>
      </c>
      <c r="E11" s="123" t="str">
        <f t="shared" si="3"/>
        <v/>
      </c>
      <c r="F11" s="216"/>
      <c r="G11" s="54"/>
    </row>
    <row r="12" spans="1:8" ht="60" customHeight="1" thickBot="1" x14ac:dyDescent="0.3">
      <c r="A12" s="215">
        <v>4</v>
      </c>
      <c r="B12" s="121" t="str">
        <f t="shared" si="0"/>
        <v/>
      </c>
      <c r="C12" s="191" t="str">
        <f t="shared" si="1"/>
        <v/>
      </c>
      <c r="D12" s="123" t="str">
        <f t="shared" si="2"/>
        <v/>
      </c>
      <c r="E12" s="123" t="str">
        <f t="shared" si="3"/>
        <v/>
      </c>
      <c r="F12" s="216"/>
      <c r="G12" s="54"/>
    </row>
    <row r="13" spans="1:8" ht="60" customHeight="1" thickBot="1" x14ac:dyDescent="0.3">
      <c r="A13" s="215">
        <v>5</v>
      </c>
      <c r="B13" s="121" t="str">
        <f t="shared" si="0"/>
        <v/>
      </c>
      <c r="C13" s="191" t="str">
        <f t="shared" si="1"/>
        <v/>
      </c>
      <c r="D13" s="123" t="str">
        <f t="shared" si="2"/>
        <v/>
      </c>
      <c r="E13" s="123" t="str">
        <f t="shared" si="3"/>
        <v/>
      </c>
      <c r="F13" s="216"/>
      <c r="G13" s="54"/>
    </row>
    <row r="14" spans="1:8" ht="60" customHeight="1" thickBot="1" x14ac:dyDescent="0.3">
      <c r="A14" s="215">
        <v>6</v>
      </c>
      <c r="B14" s="121" t="str">
        <f t="shared" si="0"/>
        <v/>
      </c>
      <c r="C14" s="191" t="str">
        <f t="shared" si="1"/>
        <v/>
      </c>
      <c r="D14" s="123" t="str">
        <f t="shared" si="2"/>
        <v/>
      </c>
      <c r="E14" s="123" t="str">
        <f t="shared" si="3"/>
        <v/>
      </c>
      <c r="F14" s="216"/>
      <c r="G14" s="54"/>
    </row>
    <row r="15" spans="1:8" ht="60" customHeight="1" thickBot="1" x14ac:dyDescent="0.3">
      <c r="A15" s="215">
        <v>7</v>
      </c>
      <c r="B15" s="121" t="str">
        <f t="shared" si="0"/>
        <v/>
      </c>
      <c r="C15" s="191" t="str">
        <f t="shared" si="1"/>
        <v/>
      </c>
      <c r="D15" s="123" t="str">
        <f t="shared" si="2"/>
        <v/>
      </c>
      <c r="E15" s="123" t="str">
        <f t="shared" si="3"/>
        <v/>
      </c>
      <c r="F15" s="216"/>
      <c r="G15" s="54"/>
    </row>
    <row r="16" spans="1:8" ht="60" customHeight="1" thickBot="1" x14ac:dyDescent="0.3">
      <c r="A16" s="215">
        <v>8</v>
      </c>
      <c r="B16" s="121" t="str">
        <f t="shared" si="0"/>
        <v/>
      </c>
      <c r="C16" s="191" t="str">
        <f t="shared" si="1"/>
        <v/>
      </c>
      <c r="D16" s="123" t="str">
        <f t="shared" si="2"/>
        <v/>
      </c>
      <c r="E16" s="123" t="str">
        <f t="shared" si="3"/>
        <v/>
      </c>
      <c r="F16" s="216"/>
      <c r="G16" s="54"/>
    </row>
    <row r="17" spans="1:7" ht="60" customHeight="1" thickBot="1" x14ac:dyDescent="0.3">
      <c r="A17" s="215">
        <v>9</v>
      </c>
      <c r="B17" s="121" t="str">
        <f t="shared" si="0"/>
        <v/>
      </c>
      <c r="C17" s="191" t="str">
        <f t="shared" si="1"/>
        <v/>
      </c>
      <c r="D17" s="123" t="str">
        <f t="shared" si="2"/>
        <v/>
      </c>
      <c r="E17" s="123" t="str">
        <f t="shared" si="3"/>
        <v/>
      </c>
      <c r="F17" s="216"/>
      <c r="G17" s="54"/>
    </row>
    <row r="18" spans="1:7" ht="60" customHeight="1" thickBot="1" x14ac:dyDescent="0.3">
      <c r="A18" s="215">
        <v>10</v>
      </c>
      <c r="B18" s="121" t="str">
        <f t="shared" si="0"/>
        <v/>
      </c>
      <c r="C18" s="191" t="str">
        <f t="shared" si="1"/>
        <v/>
      </c>
      <c r="D18" s="123" t="str">
        <f t="shared" si="2"/>
        <v/>
      </c>
      <c r="E18" s="123" t="str">
        <f t="shared" si="3"/>
        <v/>
      </c>
      <c r="F18" s="216"/>
      <c r="G18" s="54"/>
    </row>
    <row r="19" spans="1:7" ht="60" customHeight="1" thickBot="1" x14ac:dyDescent="0.3">
      <c r="A19" s="215">
        <v>11</v>
      </c>
      <c r="B19" s="121" t="str">
        <f t="shared" si="0"/>
        <v/>
      </c>
      <c r="C19" s="191" t="str">
        <f t="shared" si="1"/>
        <v/>
      </c>
      <c r="D19" s="123" t="str">
        <f t="shared" si="2"/>
        <v/>
      </c>
      <c r="E19" s="123" t="str">
        <f t="shared" si="3"/>
        <v/>
      </c>
      <c r="F19" s="216"/>
      <c r="G19" s="54"/>
    </row>
    <row r="20" spans="1:7" ht="60" customHeight="1" thickBot="1" x14ac:dyDescent="0.3">
      <c r="A20" s="215">
        <v>12</v>
      </c>
      <c r="B20" s="121" t="str">
        <f t="shared" si="0"/>
        <v/>
      </c>
      <c r="C20" s="191" t="str">
        <f t="shared" si="1"/>
        <v/>
      </c>
      <c r="D20" s="123" t="str">
        <f t="shared" si="2"/>
        <v/>
      </c>
      <c r="E20" s="123" t="str">
        <f t="shared" si="3"/>
        <v/>
      </c>
      <c r="F20" s="216"/>
      <c r="G20" s="54"/>
    </row>
    <row r="21" spans="1:7" ht="60" customHeight="1" thickBot="1" x14ac:dyDescent="0.3">
      <c r="A21" s="215">
        <v>13</v>
      </c>
      <c r="B21" s="121" t="str">
        <f t="shared" si="0"/>
        <v/>
      </c>
      <c r="C21" s="191" t="str">
        <f t="shared" si="1"/>
        <v/>
      </c>
      <c r="D21" s="123" t="str">
        <f t="shared" si="2"/>
        <v/>
      </c>
      <c r="E21" s="123" t="str">
        <f t="shared" si="3"/>
        <v/>
      </c>
      <c r="F21" s="216"/>
      <c r="G21" s="54"/>
    </row>
    <row r="22" spans="1:7" ht="60" customHeight="1" thickBot="1" x14ac:dyDescent="0.3">
      <c r="A22" s="215">
        <v>14</v>
      </c>
      <c r="B22" s="121" t="str">
        <f t="shared" si="0"/>
        <v/>
      </c>
      <c r="C22" s="191" t="str">
        <f t="shared" si="1"/>
        <v/>
      </c>
      <c r="D22" s="123" t="str">
        <f t="shared" si="2"/>
        <v/>
      </c>
      <c r="E22" s="123" t="str">
        <f t="shared" si="3"/>
        <v/>
      </c>
      <c r="F22" s="216"/>
      <c r="G22" s="54"/>
    </row>
    <row r="23" spans="1:7" ht="60" customHeight="1" thickBot="1" x14ac:dyDescent="0.3">
      <c r="A23" s="215">
        <v>15</v>
      </c>
      <c r="B23" s="121" t="str">
        <f t="shared" si="0"/>
        <v/>
      </c>
      <c r="C23" s="191" t="str">
        <f t="shared" si="1"/>
        <v/>
      </c>
      <c r="D23" s="123" t="str">
        <f t="shared" si="2"/>
        <v/>
      </c>
      <c r="E23" s="123" t="str">
        <f t="shared" si="3"/>
        <v/>
      </c>
      <c r="F23" s="216"/>
      <c r="G23" s="54"/>
    </row>
    <row r="24" spans="1:7" ht="60" customHeight="1" thickBot="1" x14ac:dyDescent="0.3">
      <c r="A24" s="215">
        <v>16</v>
      </c>
      <c r="B24" s="121" t="str">
        <f t="shared" si="0"/>
        <v/>
      </c>
      <c r="C24" s="191" t="str">
        <f t="shared" si="1"/>
        <v/>
      </c>
      <c r="D24" s="123" t="str">
        <f t="shared" si="2"/>
        <v/>
      </c>
      <c r="E24" s="123" t="str">
        <f t="shared" si="3"/>
        <v/>
      </c>
      <c r="F24" s="216"/>
      <c r="G24" s="54"/>
    </row>
    <row r="25" spans="1:7" ht="60" customHeight="1" thickBot="1" x14ac:dyDescent="0.3">
      <c r="A25" s="215">
        <v>17</v>
      </c>
      <c r="B25" s="121" t="str">
        <f t="shared" si="0"/>
        <v/>
      </c>
      <c r="C25" s="191" t="str">
        <f t="shared" si="1"/>
        <v/>
      </c>
      <c r="D25" s="123" t="str">
        <f t="shared" si="2"/>
        <v/>
      </c>
      <c r="E25" s="123" t="str">
        <f t="shared" si="3"/>
        <v/>
      </c>
      <c r="F25" s="216"/>
      <c r="G25" s="54"/>
    </row>
    <row r="26" spans="1:7" ht="60" customHeight="1" thickBot="1" x14ac:dyDescent="0.3">
      <c r="A26" s="215">
        <v>18</v>
      </c>
      <c r="B26" s="121" t="str">
        <f t="shared" si="0"/>
        <v/>
      </c>
      <c r="C26" s="191" t="str">
        <f t="shared" si="1"/>
        <v/>
      </c>
      <c r="D26" s="123" t="str">
        <f t="shared" si="2"/>
        <v/>
      </c>
      <c r="E26" s="123" t="str">
        <f t="shared" si="3"/>
        <v/>
      </c>
      <c r="F26" s="216"/>
      <c r="G26" s="54"/>
    </row>
    <row r="27" spans="1:7" ht="60" customHeight="1" thickBot="1" x14ac:dyDescent="0.3">
      <c r="A27" s="215">
        <v>19</v>
      </c>
      <c r="B27" s="121" t="str">
        <f t="shared" si="0"/>
        <v/>
      </c>
      <c r="C27" s="191" t="str">
        <f t="shared" si="1"/>
        <v/>
      </c>
      <c r="D27" s="123" t="str">
        <f t="shared" si="2"/>
        <v/>
      </c>
      <c r="E27" s="123" t="str">
        <f t="shared" si="3"/>
        <v/>
      </c>
      <c r="F27" s="216"/>
      <c r="G27" s="54"/>
    </row>
    <row r="28" spans="1:7" ht="60" customHeight="1" thickBot="1" x14ac:dyDescent="0.3">
      <c r="A28" s="215">
        <v>20</v>
      </c>
      <c r="B28" s="121" t="str">
        <f t="shared" si="0"/>
        <v/>
      </c>
      <c r="C28" s="191" t="str">
        <f t="shared" si="1"/>
        <v/>
      </c>
      <c r="D28" s="123" t="str">
        <f t="shared" si="2"/>
        <v/>
      </c>
      <c r="E28" s="123" t="str">
        <f t="shared" si="3"/>
        <v/>
      </c>
      <c r="F28" s="216"/>
      <c r="G28" s="54"/>
    </row>
  </sheetData>
  <sheetProtection algorithmName="SHA-512" hashValue="RsGDuMpyAWaW3YlKt0Bf0xPERNY7x0DEvRslH3LZqGotygRGjurbKDKaCcbJ5tDzRK/r3nzEVm3XL5mAQNzPXQ==" saltValue="DH8AMiJUrhHLyS9znfd1qg==" spinCount="100000" sheet="1" objects="1" scenarios="1" formatCells="0" formatRows="0" insertRows="0"/>
  <customSheetViews>
    <customSheetView guid="{43BD92F2-C1D7-4615-B258-172EEDEA320E}" scale="85" showGridLines="0" fitToPage="1">
      <pane ySplit="8" topLeftCell="A9" activePane="bottomLeft" state="frozen"/>
      <selection pane="bottomLeft" activeCell="B5" sqref="B5:G5"/>
      <pageMargins left="0" right="0" top="0" bottom="0" header="0" footer="0"/>
      <printOptions horizontalCentered="1" verticalCentered="1"/>
      <pageSetup paperSize="9" scale="78" fitToHeight="0" orientation="landscape" r:id="rId1"/>
    </customSheetView>
  </customSheetViews>
  <mergeCells count="3">
    <mergeCell ref="D7:E7"/>
    <mergeCell ref="B1:G1"/>
    <mergeCell ref="B5:G5"/>
  </mergeCells>
  <dataValidations count="1">
    <dataValidation type="whole" operator="greaterThan" allowBlank="1" showInputMessage="1" showErrorMessage="1" error="Digite um número inteiro" sqref="F9:F28">
      <formula1>0</formula1>
    </dataValidation>
  </dataValidations>
  <printOptions horizontalCentered="1" verticalCentered="1"/>
  <pageMargins left="0" right="0" top="0" bottom="0" header="0" footer="0"/>
  <pageSetup paperSize="9" scale="78" fitToHeight="0" orientation="landscape"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0">
    <tabColor rgb="FF0070C0"/>
    <pageSetUpPr fitToPage="1"/>
  </sheetPr>
  <dimension ref="A1:M415"/>
  <sheetViews>
    <sheetView showGridLines="0" zoomScale="115" zoomScaleNormal="115" zoomScaleSheetLayoutView="100" workbookViewId="0">
      <selection sqref="A1:H1"/>
    </sheetView>
  </sheetViews>
  <sheetFormatPr defaultColWidth="9.140625" defaultRowHeight="12.75" x14ac:dyDescent="0.25"/>
  <cols>
    <col min="1" max="1" width="30.7109375" style="35" customWidth="1"/>
    <col min="2" max="2" width="15.28515625" style="36" customWidth="1"/>
    <col min="3" max="3" width="30.7109375" style="36" customWidth="1"/>
    <col min="4" max="4" width="15.28515625" style="36" customWidth="1"/>
    <col min="5" max="5" width="30.7109375" style="36" customWidth="1"/>
    <col min="6" max="6" width="15.28515625" style="36" customWidth="1"/>
    <col min="7" max="7" width="30.7109375" style="36" customWidth="1"/>
    <col min="8" max="8" width="15.28515625" style="36" customWidth="1"/>
    <col min="9" max="9" width="11.7109375" style="1" customWidth="1"/>
    <col min="10" max="16384" width="9.140625" style="1"/>
  </cols>
  <sheetData>
    <row r="1" spans="1:13" ht="51.75" customHeight="1" x14ac:dyDescent="0.25">
      <c r="A1" s="328" t="s">
        <v>1323</v>
      </c>
      <c r="B1" s="328"/>
      <c r="C1" s="328"/>
      <c r="D1" s="328"/>
      <c r="E1" s="328"/>
      <c r="F1" s="328"/>
      <c r="G1" s="328"/>
      <c r="H1" s="328"/>
      <c r="J1" s="15"/>
      <c r="M1" s="52" t="b">
        <v>0</v>
      </c>
    </row>
    <row r="2" spans="1:13" x14ac:dyDescent="0.25">
      <c r="A2" s="217" t="s">
        <v>138</v>
      </c>
      <c r="B2" s="218"/>
      <c r="C2" s="218"/>
      <c r="D2" s="218"/>
      <c r="E2" s="218"/>
      <c r="F2" s="218"/>
      <c r="G2" s="203"/>
      <c r="H2" s="204"/>
      <c r="J2" s="15"/>
      <c r="M2" s="52" t="b">
        <v>0</v>
      </c>
    </row>
    <row r="3" spans="1:13" ht="8.25" customHeight="1" x14ac:dyDescent="0.25">
      <c r="A3" s="265"/>
      <c r="B3" s="266"/>
      <c r="C3" s="267"/>
      <c r="D3" s="267"/>
      <c r="E3" s="267"/>
      <c r="F3" s="268"/>
      <c r="G3" s="269"/>
      <c r="H3" s="270"/>
    </row>
    <row r="4" spans="1:13" ht="12.75" customHeight="1" x14ac:dyDescent="0.25">
      <c r="A4" s="271" t="s">
        <v>1327</v>
      </c>
      <c r="B4" s="42"/>
      <c r="C4" s="43"/>
      <c r="D4" s="43"/>
      <c r="E4" s="43"/>
      <c r="F4" s="44"/>
      <c r="H4" s="45"/>
    </row>
    <row r="5" spans="1:13" ht="8.25" customHeight="1" x14ac:dyDescent="0.25">
      <c r="A5" s="272"/>
      <c r="B5" s="273"/>
      <c r="C5" s="274"/>
      <c r="D5" s="274"/>
      <c r="E5" s="274"/>
      <c r="F5" s="275"/>
      <c r="G5" s="276"/>
      <c r="H5" s="277"/>
    </row>
    <row r="6" spans="1:13" ht="15.75" customHeight="1" x14ac:dyDescent="0.25">
      <c r="A6" s="219" t="s">
        <v>987</v>
      </c>
      <c r="B6" s="220"/>
      <c r="C6" s="220"/>
      <c r="D6" s="220"/>
      <c r="E6" s="220"/>
      <c r="F6" s="220"/>
      <c r="G6" s="221"/>
      <c r="H6" s="222"/>
    </row>
    <row r="7" spans="1:13" ht="25.5" x14ac:dyDescent="0.25">
      <c r="A7" s="223" t="s">
        <v>991</v>
      </c>
      <c r="B7" s="204" t="s">
        <v>992</v>
      </c>
      <c r="C7" s="223" t="s">
        <v>993</v>
      </c>
      <c r="D7" s="204" t="s">
        <v>992</v>
      </c>
      <c r="E7" s="223" t="s">
        <v>994</v>
      </c>
      <c r="F7" s="204" t="s">
        <v>992</v>
      </c>
      <c r="G7" s="223" t="s">
        <v>995</v>
      </c>
      <c r="H7" s="204" t="s">
        <v>992</v>
      </c>
    </row>
    <row r="8" spans="1:13" ht="15.75" x14ac:dyDescent="0.25">
      <c r="A8" s="224" t="s">
        <v>1419</v>
      </c>
      <c r="B8" s="225"/>
      <c r="C8" s="261" t="s">
        <v>1419</v>
      </c>
      <c r="D8" s="225"/>
      <c r="E8" s="224" t="s">
        <v>1419</v>
      </c>
      <c r="F8" s="225"/>
      <c r="G8" s="224" t="s">
        <v>1419</v>
      </c>
      <c r="H8" s="225"/>
    </row>
    <row r="9" spans="1:13" x14ac:dyDescent="0.25">
      <c r="A9" s="226" t="s">
        <v>862</v>
      </c>
      <c r="B9" s="260"/>
      <c r="C9" s="262" t="s">
        <v>862</v>
      </c>
      <c r="D9" s="260"/>
      <c r="E9" s="226" t="s">
        <v>862</v>
      </c>
      <c r="F9" s="260"/>
      <c r="G9" s="226" t="s">
        <v>862</v>
      </c>
      <c r="H9" s="260"/>
    </row>
    <row r="10" spans="1:13" x14ac:dyDescent="0.25">
      <c r="A10" s="226" t="s">
        <v>1372</v>
      </c>
      <c r="B10" s="227"/>
      <c r="C10" s="262" t="s">
        <v>1372</v>
      </c>
      <c r="D10" s="227"/>
      <c r="E10" s="226" t="s">
        <v>1372</v>
      </c>
      <c r="F10" s="227"/>
      <c r="G10" s="226" t="s">
        <v>1372</v>
      </c>
      <c r="H10" s="227"/>
      <c r="J10" s="70" t="b">
        <f>IF(B$8&lt;&gt;"",IF(B10&gt;0,B10))</f>
        <v>0</v>
      </c>
      <c r="K10" s="70" t="b">
        <f>IF(D$8&lt;&gt;"",IF(D10&gt;0,D10))</f>
        <v>0</v>
      </c>
      <c r="L10" s="70" t="b">
        <f>IF(F$8&lt;&gt;"",IF(F10&gt;0,F10))</f>
        <v>0</v>
      </c>
      <c r="M10" s="70" t="b">
        <f>IF(H$8&lt;&gt;"",IF(H10&gt;0,H10))</f>
        <v>0</v>
      </c>
    </row>
    <row r="11" spans="1:13" x14ac:dyDescent="0.25">
      <c r="A11" s="226" t="s">
        <v>1373</v>
      </c>
      <c r="B11" s="227"/>
      <c r="C11" s="262" t="s">
        <v>1373</v>
      </c>
      <c r="D11" s="227"/>
      <c r="E11" s="226" t="s">
        <v>1373</v>
      </c>
      <c r="F11" s="227"/>
      <c r="G11" s="226" t="s">
        <v>1373</v>
      </c>
      <c r="H11" s="227"/>
      <c r="J11" s="70" t="b">
        <f t="shared" ref="J11:J25" si="0">IF(B$8&lt;&gt;"",IF(B11&gt;0,B11))</f>
        <v>0</v>
      </c>
      <c r="K11" s="70" t="b">
        <f t="shared" ref="K11:K25" si="1">IF(D$8&lt;&gt;"",IF(D11&gt;0,D11))</f>
        <v>0</v>
      </c>
      <c r="L11" s="70" t="b">
        <f t="shared" ref="L11:L25" si="2">IF(F$8&lt;&gt;"",IF(F11&gt;0,F11))</f>
        <v>0</v>
      </c>
      <c r="M11" s="70" t="b">
        <f t="shared" ref="M11:M25" si="3">IF(H$8&lt;&gt;"",IF(H11&gt;0,H11))</f>
        <v>0</v>
      </c>
    </row>
    <row r="12" spans="1:13" ht="24" x14ac:dyDescent="0.25">
      <c r="A12" s="228" t="s">
        <v>1422</v>
      </c>
      <c r="B12" s="227"/>
      <c r="C12" s="263" t="s">
        <v>1422</v>
      </c>
      <c r="D12" s="227"/>
      <c r="E12" s="228" t="s">
        <v>1422</v>
      </c>
      <c r="F12" s="227"/>
      <c r="G12" s="228" t="s">
        <v>1422</v>
      </c>
      <c r="H12" s="227"/>
      <c r="J12" s="70" t="b">
        <f t="shared" si="0"/>
        <v>0</v>
      </c>
      <c r="K12" s="70" t="b">
        <f t="shared" si="1"/>
        <v>0</v>
      </c>
      <c r="L12" s="70" t="b">
        <f t="shared" si="2"/>
        <v>0</v>
      </c>
      <c r="M12" s="70" t="b">
        <f t="shared" si="3"/>
        <v>0</v>
      </c>
    </row>
    <row r="13" spans="1:13" x14ac:dyDescent="0.25">
      <c r="A13" s="228" t="s">
        <v>1423</v>
      </c>
      <c r="B13" s="227"/>
      <c r="C13" s="263" t="s">
        <v>1423</v>
      </c>
      <c r="D13" s="227"/>
      <c r="E13" s="228" t="s">
        <v>1423</v>
      </c>
      <c r="F13" s="227"/>
      <c r="G13" s="228" t="s">
        <v>1423</v>
      </c>
      <c r="H13" s="227"/>
      <c r="J13" s="70" t="b">
        <f t="shared" si="0"/>
        <v>0</v>
      </c>
      <c r="K13" s="70" t="b">
        <f t="shared" si="1"/>
        <v>0</v>
      </c>
      <c r="L13" s="70" t="b">
        <f t="shared" si="2"/>
        <v>0</v>
      </c>
      <c r="M13" s="70" t="b">
        <f t="shared" si="3"/>
        <v>0</v>
      </c>
    </row>
    <row r="14" spans="1:13" ht="24" x14ac:dyDescent="0.25">
      <c r="A14" s="229" t="s">
        <v>1420</v>
      </c>
      <c r="B14" s="227"/>
      <c r="C14" s="264" t="s">
        <v>1420</v>
      </c>
      <c r="D14" s="227"/>
      <c r="E14" s="229" t="s">
        <v>1420</v>
      </c>
      <c r="F14" s="227"/>
      <c r="G14" s="229" t="s">
        <v>1420</v>
      </c>
      <c r="H14" s="227"/>
      <c r="J14" s="70" t="b">
        <f t="shared" ref="J14" si="4">IF(B$8&lt;&gt;"",IF(B14&gt;0,B14))</f>
        <v>0</v>
      </c>
      <c r="K14" s="70" t="b">
        <f t="shared" ref="K14" si="5">IF(D$8&lt;&gt;"",IF(D14&gt;0,D14))</f>
        <v>0</v>
      </c>
      <c r="L14" s="70" t="b">
        <f t="shared" ref="L14" si="6">IF(F$8&lt;&gt;"",IF(F14&gt;0,F14))</f>
        <v>0</v>
      </c>
      <c r="M14" s="70" t="b">
        <f t="shared" ref="M14" si="7">IF(H$8&lt;&gt;"",IF(H14&gt;0,H14))</f>
        <v>0</v>
      </c>
    </row>
    <row r="15" spans="1:13" x14ac:dyDescent="0.25">
      <c r="A15" s="229" t="s">
        <v>1421</v>
      </c>
      <c r="B15" s="227"/>
      <c r="C15" s="264" t="s">
        <v>1421</v>
      </c>
      <c r="D15" s="227"/>
      <c r="E15" s="229" t="s">
        <v>1421</v>
      </c>
      <c r="F15" s="227"/>
      <c r="G15" s="229" t="s">
        <v>1421</v>
      </c>
      <c r="H15" s="227"/>
      <c r="J15" s="70" t="b">
        <f t="shared" ref="J15" si="8">IF(B$8&lt;&gt;"",IF(B15&gt;0,B15))</f>
        <v>0</v>
      </c>
      <c r="K15" s="70" t="b">
        <f t="shared" ref="K15" si="9">IF(D$8&lt;&gt;"",IF(D15&gt;0,D15))</f>
        <v>0</v>
      </c>
      <c r="L15" s="70" t="b">
        <f t="shared" ref="L15" si="10">IF(F$8&lt;&gt;"",IF(F15&gt;0,F15))</f>
        <v>0</v>
      </c>
      <c r="M15" s="70" t="b">
        <f t="shared" ref="M15" si="11">IF(H$8&lt;&gt;"",IF(H15&gt;0,H15))</f>
        <v>0</v>
      </c>
    </row>
    <row r="16" spans="1:13" x14ac:dyDescent="0.25">
      <c r="A16" s="226" t="s">
        <v>1428</v>
      </c>
      <c r="B16" s="227"/>
      <c r="C16" s="262" t="s">
        <v>988</v>
      </c>
      <c r="D16" s="227"/>
      <c r="E16" s="226" t="s">
        <v>988</v>
      </c>
      <c r="F16" s="227"/>
      <c r="G16" s="226" t="s">
        <v>988</v>
      </c>
      <c r="H16" s="227"/>
      <c r="J16" s="70" t="b">
        <f t="shared" si="0"/>
        <v>0</v>
      </c>
      <c r="K16" s="70" t="b">
        <f t="shared" si="1"/>
        <v>0</v>
      </c>
      <c r="L16" s="70" t="b">
        <f t="shared" si="2"/>
        <v>0</v>
      </c>
      <c r="M16" s="70" t="b">
        <f t="shared" si="3"/>
        <v>0</v>
      </c>
    </row>
    <row r="17" spans="1:13" x14ac:dyDescent="0.25">
      <c r="A17" s="226" t="s">
        <v>1429</v>
      </c>
      <c r="B17" s="227"/>
      <c r="C17" s="262" t="s">
        <v>989</v>
      </c>
      <c r="D17" s="227"/>
      <c r="E17" s="226" t="s">
        <v>989</v>
      </c>
      <c r="F17" s="227"/>
      <c r="G17" s="226" t="s">
        <v>989</v>
      </c>
      <c r="H17" s="227"/>
      <c r="J17" s="70" t="b">
        <f t="shared" si="0"/>
        <v>0</v>
      </c>
      <c r="K17" s="70" t="b">
        <f t="shared" si="1"/>
        <v>0</v>
      </c>
      <c r="L17" s="70" t="b">
        <f t="shared" si="2"/>
        <v>0</v>
      </c>
      <c r="M17" s="70" t="b">
        <f t="shared" si="3"/>
        <v>0</v>
      </c>
    </row>
    <row r="18" spans="1:13" x14ac:dyDescent="0.25">
      <c r="A18" s="226" t="s">
        <v>1430</v>
      </c>
      <c r="B18" s="227"/>
      <c r="C18" s="262" t="s">
        <v>990</v>
      </c>
      <c r="D18" s="227"/>
      <c r="E18" s="226" t="s">
        <v>990</v>
      </c>
      <c r="F18" s="227"/>
      <c r="G18" s="226" t="s">
        <v>990</v>
      </c>
      <c r="H18" s="227"/>
      <c r="J18" s="70" t="b">
        <f t="shared" si="0"/>
        <v>0</v>
      </c>
      <c r="K18" s="70" t="b">
        <f t="shared" si="1"/>
        <v>0</v>
      </c>
      <c r="L18" s="70" t="b">
        <f t="shared" si="2"/>
        <v>0</v>
      </c>
      <c r="M18" s="70" t="b">
        <f t="shared" si="3"/>
        <v>0</v>
      </c>
    </row>
    <row r="19" spans="1:13" ht="15.75" customHeight="1" x14ac:dyDescent="0.25">
      <c r="A19" s="231" t="s">
        <v>1452</v>
      </c>
      <c r="B19" s="234"/>
      <c r="C19" s="234"/>
      <c r="D19" s="234"/>
      <c r="E19" s="234"/>
      <c r="F19" s="234"/>
      <c r="G19" s="234"/>
      <c r="H19" s="230"/>
    </row>
    <row r="20" spans="1:13" x14ac:dyDescent="0.25">
      <c r="A20" s="226" t="s">
        <v>1448</v>
      </c>
      <c r="B20" s="227"/>
      <c r="C20" s="262" t="s">
        <v>1448</v>
      </c>
      <c r="D20" s="227"/>
      <c r="E20" s="226" t="s">
        <v>1448</v>
      </c>
      <c r="F20" s="227"/>
      <c r="G20" s="226" t="s">
        <v>1448</v>
      </c>
      <c r="H20" s="227"/>
      <c r="J20" s="70" t="b">
        <f t="shared" si="0"/>
        <v>0</v>
      </c>
      <c r="K20" s="70" t="b">
        <f t="shared" si="1"/>
        <v>0</v>
      </c>
      <c r="L20" s="70" t="b">
        <f t="shared" si="2"/>
        <v>0</v>
      </c>
      <c r="M20" s="70" t="b">
        <f t="shared" si="3"/>
        <v>0</v>
      </c>
    </row>
    <row r="21" spans="1:13" x14ac:dyDescent="0.25">
      <c r="A21" s="226" t="s">
        <v>1449</v>
      </c>
      <c r="B21" s="227"/>
      <c r="C21" s="262" t="s">
        <v>1449</v>
      </c>
      <c r="D21" s="227"/>
      <c r="E21" s="226" t="s">
        <v>1449</v>
      </c>
      <c r="F21" s="227"/>
      <c r="G21" s="226" t="s">
        <v>1449</v>
      </c>
      <c r="H21" s="227"/>
      <c r="J21" s="70"/>
      <c r="K21" s="70"/>
      <c r="L21" s="70"/>
      <c r="M21" s="70"/>
    </row>
    <row r="22" spans="1:13" x14ac:dyDescent="0.25">
      <c r="A22" s="226" t="s">
        <v>1450</v>
      </c>
      <c r="B22" s="227"/>
      <c r="C22" s="262" t="s">
        <v>1450</v>
      </c>
      <c r="D22" s="227"/>
      <c r="E22" s="226" t="s">
        <v>1450</v>
      </c>
      <c r="F22" s="227"/>
      <c r="G22" s="226" t="s">
        <v>1450</v>
      </c>
      <c r="H22" s="227"/>
      <c r="J22" s="70"/>
      <c r="K22" s="70"/>
      <c r="L22" s="70"/>
      <c r="M22" s="70"/>
    </row>
    <row r="23" spans="1:13" x14ac:dyDescent="0.25">
      <c r="A23" s="226" t="s">
        <v>1451</v>
      </c>
      <c r="B23" s="227"/>
      <c r="C23" s="262" t="s">
        <v>1451</v>
      </c>
      <c r="D23" s="227"/>
      <c r="E23" s="226" t="s">
        <v>1451</v>
      </c>
      <c r="F23" s="227"/>
      <c r="G23" s="226" t="s">
        <v>1451</v>
      </c>
      <c r="H23" s="227"/>
      <c r="J23" s="70"/>
      <c r="K23" s="70"/>
      <c r="L23" s="70"/>
      <c r="M23" s="70"/>
    </row>
    <row r="24" spans="1:13" ht="15.75" customHeight="1" x14ac:dyDescent="0.25">
      <c r="A24" s="231" t="s">
        <v>1453</v>
      </c>
      <c r="B24" s="234"/>
      <c r="C24" s="234"/>
      <c r="D24" s="234"/>
      <c r="E24" s="234"/>
      <c r="F24" s="234"/>
      <c r="G24" s="234"/>
      <c r="H24" s="230"/>
    </row>
    <row r="25" spans="1:13" x14ac:dyDescent="0.25">
      <c r="A25" s="226" t="s">
        <v>1448</v>
      </c>
      <c r="B25" s="227"/>
      <c r="C25" s="262" t="s">
        <v>1448</v>
      </c>
      <c r="D25" s="227"/>
      <c r="E25" s="226" t="s">
        <v>1448</v>
      </c>
      <c r="F25" s="227"/>
      <c r="G25" s="226" t="s">
        <v>1448</v>
      </c>
      <c r="H25" s="227"/>
      <c r="J25" s="70" t="b">
        <f t="shared" si="0"/>
        <v>0</v>
      </c>
      <c r="K25" s="70" t="b">
        <f t="shared" si="1"/>
        <v>0</v>
      </c>
      <c r="L25" s="70" t="b">
        <f t="shared" si="2"/>
        <v>0</v>
      </c>
      <c r="M25" s="70" t="b">
        <f t="shared" si="3"/>
        <v>0</v>
      </c>
    </row>
    <row r="26" spans="1:13" x14ac:dyDescent="0.25">
      <c r="A26" s="226" t="s">
        <v>1449</v>
      </c>
      <c r="B26" s="227"/>
      <c r="C26" s="262" t="s">
        <v>1449</v>
      </c>
      <c r="D26" s="227"/>
      <c r="E26" s="226" t="s">
        <v>1449</v>
      </c>
      <c r="F26" s="227"/>
      <c r="G26" s="226" t="s">
        <v>1449</v>
      </c>
      <c r="H26" s="227"/>
      <c r="J26" s="70"/>
      <c r="K26" s="70"/>
      <c r="L26" s="70"/>
      <c r="M26" s="70"/>
    </row>
    <row r="27" spans="1:13" x14ac:dyDescent="0.25">
      <c r="A27" s="226" t="s">
        <v>1450</v>
      </c>
      <c r="B27" s="227"/>
      <c r="C27" s="262" t="s">
        <v>1450</v>
      </c>
      <c r="D27" s="227"/>
      <c r="E27" s="226" t="s">
        <v>1450</v>
      </c>
      <c r="F27" s="227"/>
      <c r="G27" s="226" t="s">
        <v>1450</v>
      </c>
      <c r="H27" s="227"/>
      <c r="J27" s="70"/>
      <c r="K27" s="70"/>
      <c r="L27" s="70"/>
      <c r="M27" s="70"/>
    </row>
    <row r="28" spans="1:13" x14ac:dyDescent="0.25">
      <c r="A28" s="226" t="s">
        <v>1451</v>
      </c>
      <c r="B28" s="227"/>
      <c r="C28" s="262" t="s">
        <v>1451</v>
      </c>
      <c r="D28" s="227"/>
      <c r="E28" s="226" t="s">
        <v>1451</v>
      </c>
      <c r="F28" s="227"/>
      <c r="G28" s="226" t="s">
        <v>1451</v>
      </c>
      <c r="H28" s="227"/>
      <c r="J28" s="70"/>
      <c r="K28" s="70"/>
      <c r="L28" s="70"/>
      <c r="M28" s="70"/>
    </row>
    <row r="29" spans="1:13" ht="5.25" customHeight="1" x14ac:dyDescent="0.25">
      <c r="A29" s="2"/>
      <c r="B29" s="21"/>
      <c r="C29" s="3"/>
      <c r="D29" s="3"/>
      <c r="E29" s="3"/>
      <c r="F29" s="49"/>
      <c r="G29" s="3"/>
      <c r="H29" s="3"/>
    </row>
    <row r="30" spans="1:13" ht="25.5" x14ac:dyDescent="0.25">
      <c r="A30" s="2"/>
      <c r="B30" s="157" t="s">
        <v>1004</v>
      </c>
      <c r="C30" s="3"/>
      <c r="D30" s="3"/>
      <c r="E30" s="3"/>
      <c r="F30" s="49"/>
      <c r="G30" s="3"/>
      <c r="H30" s="3"/>
    </row>
    <row r="31" spans="1:13" x14ac:dyDescent="0.25">
      <c r="A31" s="232" t="s">
        <v>1002</v>
      </c>
      <c r="B31" s="233"/>
      <c r="C31" s="3"/>
      <c r="D31" s="3"/>
      <c r="E31" s="3"/>
      <c r="F31" s="49"/>
      <c r="G31" s="3"/>
      <c r="H31" s="3"/>
      <c r="J31" s="70"/>
    </row>
    <row r="32" spans="1:13" x14ac:dyDescent="0.25">
      <c r="A32" s="232" t="s">
        <v>1003</v>
      </c>
      <c r="B32" s="233"/>
      <c r="C32" s="3"/>
      <c r="D32" s="3"/>
      <c r="E32" s="3"/>
      <c r="F32" s="49"/>
      <c r="G32" s="3"/>
      <c r="H32" s="3"/>
      <c r="J32" s="70"/>
    </row>
    <row r="33" spans="1:10" x14ac:dyDescent="0.25">
      <c r="A33" s="2"/>
      <c r="B33" s="21"/>
      <c r="C33" s="3"/>
      <c r="D33" s="3"/>
      <c r="E33" s="3"/>
      <c r="F33" s="49"/>
      <c r="G33" s="3"/>
      <c r="H33" s="3"/>
    </row>
    <row r="34" spans="1:10" x14ac:dyDescent="0.25">
      <c r="A34" s="2"/>
      <c r="B34" s="21"/>
      <c r="C34" s="3"/>
      <c r="D34" s="3"/>
      <c r="E34" s="3"/>
      <c r="F34" s="49"/>
      <c r="G34" s="3"/>
      <c r="H34" s="3"/>
    </row>
    <row r="35" spans="1:10" ht="15.75" customHeight="1" x14ac:dyDescent="0.25">
      <c r="A35" s="219" t="s">
        <v>1005</v>
      </c>
      <c r="B35" s="220"/>
      <c r="C35" s="220"/>
      <c r="D35" s="220"/>
      <c r="E35" s="185"/>
      <c r="F35" s="185"/>
      <c r="G35" s="186"/>
      <c r="H35" s="187"/>
    </row>
    <row r="36" spans="1:10" ht="25.5" x14ac:dyDescent="0.25">
      <c r="A36" s="231" t="s">
        <v>1006</v>
      </c>
      <c r="B36" s="234"/>
      <c r="C36" s="234"/>
      <c r="D36" s="204" t="s">
        <v>992</v>
      </c>
      <c r="E36" s="48"/>
      <c r="F36" s="236" t="s">
        <v>1018</v>
      </c>
      <c r="G36" s="237"/>
      <c r="H36" s="10"/>
    </row>
    <row r="37" spans="1:10" x14ac:dyDescent="0.25">
      <c r="A37" s="235" t="s">
        <v>1007</v>
      </c>
      <c r="B37" s="83"/>
      <c r="C37" s="83"/>
      <c r="D37" s="227"/>
      <c r="E37" s="50"/>
      <c r="F37" s="238"/>
      <c r="G37" s="239"/>
      <c r="H37" s="21"/>
      <c r="J37" s="70"/>
    </row>
    <row r="38" spans="1:10" x14ac:dyDescent="0.25">
      <c r="A38" s="235" t="s">
        <v>1008</v>
      </c>
      <c r="B38" s="83"/>
      <c r="C38" s="83"/>
      <c r="D38" s="227"/>
      <c r="E38" s="50"/>
      <c r="F38" s="240"/>
      <c r="G38" s="239"/>
      <c r="H38" s="21"/>
    </row>
    <row r="39" spans="1:10" x14ac:dyDescent="0.25">
      <c r="A39" s="235" t="s">
        <v>1009</v>
      </c>
      <c r="B39" s="83"/>
      <c r="C39" s="83"/>
      <c r="D39" s="227"/>
      <c r="E39" s="50"/>
      <c r="F39" s="241"/>
      <c r="G39" s="239"/>
      <c r="H39" s="51"/>
    </row>
    <row r="40" spans="1:10" x14ac:dyDescent="0.25">
      <c r="A40" s="235" t="s">
        <v>1010</v>
      </c>
      <c r="B40" s="83"/>
      <c r="C40" s="83"/>
      <c r="D40" s="227"/>
      <c r="E40" s="50"/>
      <c r="F40" s="242"/>
      <c r="G40" s="243"/>
      <c r="H40" s="51"/>
    </row>
    <row r="41" spans="1:10" x14ac:dyDescent="0.25">
      <c r="A41" s="235" t="s">
        <v>1011</v>
      </c>
      <c r="B41" s="83"/>
      <c r="C41" s="83"/>
      <c r="D41" s="227"/>
      <c r="E41" s="50"/>
      <c r="F41" s="51"/>
      <c r="G41" s="50"/>
      <c r="H41" s="51"/>
    </row>
    <row r="42" spans="1:10" x14ac:dyDescent="0.25">
      <c r="A42" s="46"/>
      <c r="B42" s="42"/>
      <c r="F42" s="47"/>
    </row>
    <row r="43" spans="1:10" x14ac:dyDescent="0.25">
      <c r="A43" s="46"/>
      <c r="B43" s="42"/>
      <c r="F43" s="47"/>
    </row>
    <row r="44" spans="1:10" x14ac:dyDescent="0.25">
      <c r="A44" s="46"/>
      <c r="B44" s="42"/>
      <c r="F44" s="47"/>
    </row>
    <row r="45" spans="1:10" x14ac:dyDescent="0.25">
      <c r="A45" s="46"/>
      <c r="B45" s="42"/>
      <c r="F45" s="47"/>
    </row>
    <row r="46" spans="1:10" x14ac:dyDescent="0.25">
      <c r="A46" s="46"/>
      <c r="B46" s="42"/>
      <c r="F46" s="47"/>
    </row>
    <row r="47" spans="1:10" x14ac:dyDescent="0.25">
      <c r="A47" s="46"/>
      <c r="B47" s="42"/>
      <c r="F47" s="47"/>
    </row>
    <row r="48" spans="1:10" x14ac:dyDescent="0.25">
      <c r="A48" s="46"/>
      <c r="B48" s="42"/>
      <c r="F48" s="47"/>
    </row>
    <row r="49" spans="1:6" x14ac:dyDescent="0.25">
      <c r="A49" s="46"/>
      <c r="B49" s="42"/>
      <c r="F49" s="47"/>
    </row>
    <row r="50" spans="1:6" x14ac:dyDescent="0.25">
      <c r="A50" s="46"/>
      <c r="B50" s="42"/>
      <c r="F50" s="47"/>
    </row>
    <row r="51" spans="1:6" x14ac:dyDescent="0.25">
      <c r="A51" s="46"/>
      <c r="B51" s="42"/>
      <c r="F51" s="47"/>
    </row>
    <row r="52" spans="1:6" x14ac:dyDescent="0.25">
      <c r="A52" s="46"/>
      <c r="B52" s="42"/>
      <c r="F52" s="47"/>
    </row>
    <row r="53" spans="1:6" x14ac:dyDescent="0.25">
      <c r="A53" s="46"/>
      <c r="B53" s="42"/>
      <c r="F53" s="47"/>
    </row>
    <row r="54" spans="1:6" x14ac:dyDescent="0.25">
      <c r="A54" s="46"/>
      <c r="B54" s="42"/>
      <c r="F54" s="47"/>
    </row>
    <row r="55" spans="1:6" x14ac:dyDescent="0.25">
      <c r="A55" s="46"/>
      <c r="B55" s="42"/>
      <c r="F55" s="47"/>
    </row>
    <row r="56" spans="1:6" x14ac:dyDescent="0.25">
      <c r="A56" s="46"/>
      <c r="B56" s="42"/>
      <c r="F56" s="47"/>
    </row>
    <row r="57" spans="1:6" x14ac:dyDescent="0.25">
      <c r="A57" s="46"/>
      <c r="B57" s="42"/>
      <c r="F57" s="47"/>
    </row>
    <row r="58" spans="1:6" x14ac:dyDescent="0.25">
      <c r="A58" s="46"/>
      <c r="B58" s="42"/>
      <c r="F58" s="47"/>
    </row>
    <row r="59" spans="1:6" x14ac:dyDescent="0.25">
      <c r="A59" s="46"/>
      <c r="B59" s="42"/>
      <c r="F59" s="47"/>
    </row>
    <row r="60" spans="1:6" x14ac:dyDescent="0.25">
      <c r="A60" s="46"/>
      <c r="B60" s="42"/>
      <c r="F60" s="47"/>
    </row>
    <row r="61" spans="1:6" x14ac:dyDescent="0.25">
      <c r="A61" s="46"/>
      <c r="B61" s="42"/>
      <c r="F61" s="47"/>
    </row>
    <row r="62" spans="1:6" x14ac:dyDescent="0.25">
      <c r="A62" s="46"/>
      <c r="B62" s="42"/>
      <c r="F62" s="47"/>
    </row>
    <row r="63" spans="1:6" x14ac:dyDescent="0.25">
      <c r="A63" s="46"/>
      <c r="B63" s="42"/>
      <c r="F63" s="47"/>
    </row>
    <row r="64" spans="1:6" x14ac:dyDescent="0.25">
      <c r="A64" s="46"/>
      <c r="B64" s="42"/>
      <c r="F64" s="47"/>
    </row>
    <row r="65" spans="1:6" x14ac:dyDescent="0.25">
      <c r="A65" s="46"/>
      <c r="B65" s="42"/>
      <c r="F65" s="47"/>
    </row>
    <row r="66" spans="1:6" x14ac:dyDescent="0.25">
      <c r="A66" s="46"/>
      <c r="B66" s="42"/>
      <c r="F66" s="47"/>
    </row>
    <row r="67" spans="1:6" x14ac:dyDescent="0.25">
      <c r="A67" s="46"/>
      <c r="B67" s="42"/>
      <c r="F67" s="47"/>
    </row>
    <row r="68" spans="1:6" x14ac:dyDescent="0.25">
      <c r="A68" s="46"/>
      <c r="B68" s="42"/>
      <c r="F68" s="47"/>
    </row>
    <row r="69" spans="1:6" x14ac:dyDescent="0.25">
      <c r="A69" s="46"/>
      <c r="B69" s="42"/>
      <c r="F69" s="47"/>
    </row>
    <row r="70" spans="1:6" x14ac:dyDescent="0.25">
      <c r="A70" s="46"/>
      <c r="B70" s="42"/>
      <c r="F70" s="47"/>
    </row>
    <row r="71" spans="1:6" x14ac:dyDescent="0.25">
      <c r="A71" s="46"/>
      <c r="B71" s="42"/>
      <c r="F71" s="47"/>
    </row>
    <row r="72" spans="1:6" x14ac:dyDescent="0.25">
      <c r="A72" s="46"/>
      <c r="B72" s="42"/>
      <c r="F72" s="47"/>
    </row>
    <row r="73" spans="1:6" x14ac:dyDescent="0.25">
      <c r="A73" s="46"/>
      <c r="B73" s="42"/>
      <c r="F73" s="47"/>
    </row>
    <row r="74" spans="1:6" x14ac:dyDescent="0.25">
      <c r="A74" s="46"/>
      <c r="B74" s="42"/>
      <c r="F74" s="47"/>
    </row>
    <row r="75" spans="1:6" x14ac:dyDescent="0.25">
      <c r="A75" s="46"/>
      <c r="B75" s="42"/>
      <c r="F75" s="47"/>
    </row>
    <row r="76" spans="1:6" x14ac:dyDescent="0.25">
      <c r="A76" s="46"/>
      <c r="B76" s="42"/>
      <c r="F76" s="47"/>
    </row>
    <row r="77" spans="1:6" x14ac:dyDescent="0.25">
      <c r="A77" s="46"/>
      <c r="B77" s="42"/>
      <c r="F77" s="47"/>
    </row>
    <row r="78" spans="1:6" x14ac:dyDescent="0.25">
      <c r="A78" s="46"/>
      <c r="B78" s="42"/>
      <c r="F78" s="47"/>
    </row>
    <row r="79" spans="1:6" x14ac:dyDescent="0.25">
      <c r="A79" s="46"/>
      <c r="B79" s="42"/>
      <c r="F79" s="47"/>
    </row>
    <row r="80" spans="1:6" x14ac:dyDescent="0.25">
      <c r="A80" s="46"/>
      <c r="B80" s="42"/>
      <c r="F80" s="47"/>
    </row>
    <row r="81" spans="1:6" x14ac:dyDescent="0.25">
      <c r="A81" s="46"/>
      <c r="B81" s="42"/>
      <c r="F81" s="47"/>
    </row>
    <row r="82" spans="1:6" x14ac:dyDescent="0.25">
      <c r="A82" s="46"/>
      <c r="B82" s="42"/>
      <c r="F82" s="47"/>
    </row>
    <row r="83" spans="1:6" x14ac:dyDescent="0.25">
      <c r="A83" s="46"/>
      <c r="B83" s="42"/>
      <c r="F83" s="47"/>
    </row>
    <row r="84" spans="1:6" x14ac:dyDescent="0.25">
      <c r="A84" s="46"/>
      <c r="B84" s="42"/>
      <c r="F84" s="47"/>
    </row>
    <row r="85" spans="1:6" x14ac:dyDescent="0.25">
      <c r="A85" s="46"/>
      <c r="B85" s="42"/>
      <c r="F85" s="47"/>
    </row>
    <row r="86" spans="1:6" x14ac:dyDescent="0.25">
      <c r="A86" s="46"/>
      <c r="B86" s="42"/>
      <c r="F86" s="47"/>
    </row>
    <row r="87" spans="1:6" x14ac:dyDescent="0.25">
      <c r="A87" s="46"/>
      <c r="B87" s="42"/>
      <c r="F87" s="47"/>
    </row>
    <row r="88" spans="1:6" x14ac:dyDescent="0.25">
      <c r="A88" s="46"/>
      <c r="B88" s="42"/>
      <c r="F88" s="47"/>
    </row>
    <row r="89" spans="1:6" x14ac:dyDescent="0.25">
      <c r="A89" s="46"/>
      <c r="B89" s="42"/>
      <c r="F89" s="47"/>
    </row>
    <row r="90" spans="1:6" x14ac:dyDescent="0.25">
      <c r="A90" s="46"/>
      <c r="B90" s="42"/>
      <c r="F90" s="47"/>
    </row>
    <row r="91" spans="1:6" x14ac:dyDescent="0.25">
      <c r="A91" s="46"/>
      <c r="B91" s="42"/>
      <c r="F91" s="47"/>
    </row>
    <row r="92" spans="1:6" x14ac:dyDescent="0.25">
      <c r="A92" s="46"/>
      <c r="B92" s="42"/>
      <c r="F92" s="47"/>
    </row>
    <row r="93" spans="1:6" x14ac:dyDescent="0.25">
      <c r="A93" s="46"/>
      <c r="B93" s="42"/>
      <c r="F93" s="47"/>
    </row>
    <row r="94" spans="1:6" x14ac:dyDescent="0.25">
      <c r="A94" s="46"/>
      <c r="B94" s="42"/>
      <c r="F94" s="47"/>
    </row>
    <row r="95" spans="1:6" x14ac:dyDescent="0.25">
      <c r="A95" s="46"/>
      <c r="B95" s="42"/>
      <c r="F95" s="47"/>
    </row>
    <row r="96" spans="1:6" x14ac:dyDescent="0.25">
      <c r="A96" s="46"/>
      <c r="B96" s="42"/>
      <c r="F96" s="47"/>
    </row>
    <row r="97" spans="1:6" x14ac:dyDescent="0.25">
      <c r="A97" s="46"/>
      <c r="B97" s="42"/>
      <c r="F97" s="47"/>
    </row>
    <row r="98" spans="1:6" x14ac:dyDescent="0.25">
      <c r="A98" s="46"/>
      <c r="B98" s="42"/>
      <c r="F98" s="47"/>
    </row>
    <row r="99" spans="1:6" x14ac:dyDescent="0.25">
      <c r="A99" s="46"/>
      <c r="B99" s="42"/>
      <c r="F99" s="47"/>
    </row>
    <row r="100" spans="1:6" x14ac:dyDescent="0.25">
      <c r="A100" s="46"/>
      <c r="B100" s="42"/>
      <c r="F100" s="47"/>
    </row>
    <row r="101" spans="1:6" x14ac:dyDescent="0.25">
      <c r="A101" s="46"/>
      <c r="B101" s="42"/>
      <c r="F101" s="47"/>
    </row>
    <row r="102" spans="1:6" x14ac:dyDescent="0.25">
      <c r="A102" s="46"/>
      <c r="B102" s="42"/>
      <c r="F102" s="47"/>
    </row>
    <row r="103" spans="1:6" x14ac:dyDescent="0.25">
      <c r="A103" s="46"/>
      <c r="B103" s="42"/>
      <c r="F103" s="47"/>
    </row>
    <row r="104" spans="1:6" x14ac:dyDescent="0.25">
      <c r="A104" s="46"/>
      <c r="B104" s="42"/>
      <c r="F104" s="47"/>
    </row>
    <row r="105" spans="1:6" x14ac:dyDescent="0.25">
      <c r="A105" s="46"/>
      <c r="B105" s="42"/>
      <c r="F105" s="47"/>
    </row>
    <row r="106" spans="1:6" x14ac:dyDescent="0.25">
      <c r="A106" s="46"/>
      <c r="B106" s="42"/>
      <c r="F106" s="47"/>
    </row>
    <row r="107" spans="1:6" x14ac:dyDescent="0.25">
      <c r="A107" s="46"/>
      <c r="B107" s="42"/>
      <c r="F107" s="47"/>
    </row>
    <row r="108" spans="1:6" x14ac:dyDescent="0.25">
      <c r="A108" s="46"/>
      <c r="B108" s="42"/>
      <c r="F108" s="47"/>
    </row>
    <row r="109" spans="1:6" x14ac:dyDescent="0.25">
      <c r="A109" s="46"/>
      <c r="B109" s="42"/>
      <c r="F109" s="47"/>
    </row>
    <row r="110" spans="1:6" x14ac:dyDescent="0.25">
      <c r="A110" s="46"/>
      <c r="B110" s="42"/>
      <c r="F110" s="47"/>
    </row>
    <row r="111" spans="1:6" x14ac:dyDescent="0.25">
      <c r="A111" s="46"/>
      <c r="B111" s="42"/>
      <c r="F111" s="47"/>
    </row>
    <row r="112" spans="1:6" x14ac:dyDescent="0.25">
      <c r="A112" s="46"/>
      <c r="B112" s="42"/>
      <c r="F112" s="47"/>
    </row>
    <row r="113" spans="1:6" x14ac:dyDescent="0.25">
      <c r="A113" s="46"/>
      <c r="B113" s="42"/>
      <c r="F113" s="47"/>
    </row>
    <row r="114" spans="1:6" x14ac:dyDescent="0.25">
      <c r="A114" s="46"/>
      <c r="B114" s="42"/>
      <c r="F114" s="47"/>
    </row>
    <row r="115" spans="1:6" x14ac:dyDescent="0.25">
      <c r="A115" s="46"/>
      <c r="B115" s="42"/>
      <c r="F115" s="47"/>
    </row>
    <row r="116" spans="1:6" x14ac:dyDescent="0.25">
      <c r="A116" s="46"/>
      <c r="B116" s="42"/>
      <c r="F116" s="47"/>
    </row>
    <row r="117" spans="1:6" x14ac:dyDescent="0.25">
      <c r="A117" s="46"/>
      <c r="B117" s="42"/>
      <c r="F117" s="47"/>
    </row>
    <row r="118" spans="1:6" x14ac:dyDescent="0.25">
      <c r="A118" s="46"/>
      <c r="B118" s="42"/>
      <c r="F118" s="47"/>
    </row>
    <row r="119" spans="1:6" x14ac:dyDescent="0.25">
      <c r="A119" s="46"/>
      <c r="B119" s="42"/>
      <c r="F119" s="47"/>
    </row>
    <row r="120" spans="1:6" x14ac:dyDescent="0.25">
      <c r="A120" s="46"/>
      <c r="B120" s="42"/>
      <c r="F120" s="47"/>
    </row>
    <row r="121" spans="1:6" x14ac:dyDescent="0.25">
      <c r="A121" s="46"/>
      <c r="B121" s="42"/>
      <c r="F121" s="47"/>
    </row>
    <row r="122" spans="1:6" x14ac:dyDescent="0.25">
      <c r="A122" s="46"/>
      <c r="B122" s="42"/>
      <c r="F122" s="47"/>
    </row>
    <row r="123" spans="1:6" x14ac:dyDescent="0.25">
      <c r="A123" s="46"/>
      <c r="B123" s="42"/>
      <c r="F123" s="47"/>
    </row>
    <row r="124" spans="1:6" x14ac:dyDescent="0.25">
      <c r="A124" s="46"/>
      <c r="B124" s="42"/>
      <c r="F124" s="47"/>
    </row>
    <row r="125" spans="1:6" x14ac:dyDescent="0.25">
      <c r="A125" s="46"/>
      <c r="B125" s="42"/>
      <c r="F125" s="47"/>
    </row>
    <row r="126" spans="1:6" x14ac:dyDescent="0.25">
      <c r="A126" s="46"/>
      <c r="B126" s="42"/>
      <c r="F126" s="47"/>
    </row>
    <row r="127" spans="1:6" x14ac:dyDescent="0.25">
      <c r="A127" s="46"/>
      <c r="B127" s="42"/>
      <c r="F127" s="47"/>
    </row>
    <row r="128" spans="1:6" x14ac:dyDescent="0.25">
      <c r="A128" s="46"/>
      <c r="B128" s="42"/>
      <c r="F128" s="47"/>
    </row>
    <row r="129" spans="1:6" x14ac:dyDescent="0.25">
      <c r="A129" s="46"/>
      <c r="B129" s="42"/>
      <c r="F129" s="47"/>
    </row>
    <row r="130" spans="1:6" x14ac:dyDescent="0.25">
      <c r="A130" s="46"/>
      <c r="B130" s="42"/>
      <c r="F130" s="47"/>
    </row>
    <row r="131" spans="1:6" x14ac:dyDescent="0.25">
      <c r="A131" s="46"/>
      <c r="B131" s="42"/>
      <c r="F131" s="47"/>
    </row>
    <row r="132" spans="1:6" x14ac:dyDescent="0.25">
      <c r="A132" s="46"/>
      <c r="B132" s="42"/>
      <c r="F132" s="47"/>
    </row>
    <row r="133" spans="1:6" x14ac:dyDescent="0.25">
      <c r="A133" s="46"/>
      <c r="B133" s="42"/>
      <c r="F133" s="47"/>
    </row>
    <row r="134" spans="1:6" x14ac:dyDescent="0.25">
      <c r="A134" s="46"/>
      <c r="B134" s="42"/>
      <c r="F134" s="47"/>
    </row>
    <row r="135" spans="1:6" x14ac:dyDescent="0.25">
      <c r="A135" s="46"/>
      <c r="B135" s="42"/>
      <c r="F135" s="47"/>
    </row>
    <row r="136" spans="1:6" x14ac:dyDescent="0.25">
      <c r="A136" s="46"/>
      <c r="B136" s="42"/>
      <c r="F136" s="47"/>
    </row>
    <row r="137" spans="1:6" x14ac:dyDescent="0.25">
      <c r="A137" s="46"/>
      <c r="B137" s="42"/>
      <c r="F137" s="47"/>
    </row>
    <row r="138" spans="1:6" x14ac:dyDescent="0.25">
      <c r="A138" s="46"/>
      <c r="B138" s="42"/>
      <c r="F138" s="47"/>
    </row>
    <row r="139" spans="1:6" x14ac:dyDescent="0.25">
      <c r="A139" s="46"/>
      <c r="B139" s="42"/>
      <c r="F139" s="47"/>
    </row>
    <row r="140" spans="1:6" x14ac:dyDescent="0.25">
      <c r="A140" s="46"/>
      <c r="B140" s="42"/>
      <c r="F140" s="47"/>
    </row>
    <row r="141" spans="1:6" x14ac:dyDescent="0.25">
      <c r="A141" s="46"/>
      <c r="B141" s="42"/>
      <c r="F141" s="47"/>
    </row>
    <row r="142" spans="1:6" x14ac:dyDescent="0.25">
      <c r="A142" s="46"/>
      <c r="B142" s="42"/>
      <c r="F142" s="47"/>
    </row>
    <row r="143" spans="1:6" x14ac:dyDescent="0.25">
      <c r="A143" s="46"/>
      <c r="B143" s="42"/>
      <c r="F143" s="47"/>
    </row>
    <row r="144" spans="1:6" x14ac:dyDescent="0.25">
      <c r="A144" s="46"/>
      <c r="B144" s="42"/>
      <c r="F144" s="47"/>
    </row>
    <row r="145" spans="1:6" x14ac:dyDescent="0.25">
      <c r="A145" s="46"/>
      <c r="B145" s="42"/>
      <c r="F145" s="47"/>
    </row>
    <row r="146" spans="1:6" x14ac:dyDescent="0.25">
      <c r="A146" s="46"/>
      <c r="B146" s="42"/>
      <c r="F146" s="47"/>
    </row>
    <row r="147" spans="1:6" x14ac:dyDescent="0.25">
      <c r="A147" s="46"/>
      <c r="B147" s="42"/>
      <c r="F147" s="47"/>
    </row>
    <row r="148" spans="1:6" x14ac:dyDescent="0.25">
      <c r="A148" s="46"/>
      <c r="B148" s="42"/>
      <c r="F148" s="47"/>
    </row>
    <row r="149" spans="1:6" x14ac:dyDescent="0.25">
      <c r="A149" s="46"/>
      <c r="B149" s="42"/>
      <c r="F149" s="47"/>
    </row>
    <row r="150" spans="1:6" x14ac:dyDescent="0.25">
      <c r="A150" s="46"/>
      <c r="B150" s="42"/>
      <c r="F150" s="47"/>
    </row>
    <row r="151" spans="1:6" x14ac:dyDescent="0.25">
      <c r="A151" s="46"/>
      <c r="B151" s="42"/>
      <c r="F151" s="47"/>
    </row>
    <row r="152" spans="1:6" x14ac:dyDescent="0.25">
      <c r="A152" s="46"/>
      <c r="B152" s="42"/>
      <c r="F152" s="47"/>
    </row>
    <row r="153" spans="1:6" x14ac:dyDescent="0.25">
      <c r="A153" s="46"/>
      <c r="B153" s="42"/>
      <c r="F153" s="47"/>
    </row>
    <row r="154" spans="1:6" x14ac:dyDescent="0.25">
      <c r="A154" s="46"/>
      <c r="B154" s="42"/>
      <c r="F154" s="47"/>
    </row>
    <row r="155" spans="1:6" x14ac:dyDescent="0.25">
      <c r="A155" s="46"/>
      <c r="B155" s="42"/>
      <c r="F155" s="47"/>
    </row>
    <row r="156" spans="1:6" x14ac:dyDescent="0.25">
      <c r="A156" s="46"/>
      <c r="B156" s="42"/>
      <c r="F156" s="47"/>
    </row>
    <row r="157" spans="1:6" x14ac:dyDescent="0.25">
      <c r="A157" s="46"/>
      <c r="B157" s="42"/>
      <c r="F157" s="47"/>
    </row>
    <row r="158" spans="1:6" x14ac:dyDescent="0.25">
      <c r="A158" s="46"/>
      <c r="B158" s="42"/>
      <c r="F158" s="47"/>
    </row>
    <row r="159" spans="1:6" x14ac:dyDescent="0.25">
      <c r="A159" s="46"/>
      <c r="B159" s="42"/>
      <c r="F159" s="47"/>
    </row>
    <row r="160" spans="1:6" x14ac:dyDescent="0.25">
      <c r="A160" s="46"/>
      <c r="B160" s="42"/>
      <c r="F160" s="47"/>
    </row>
    <row r="161" spans="1:6" x14ac:dyDescent="0.25">
      <c r="A161" s="46"/>
      <c r="B161" s="42"/>
      <c r="F161" s="47"/>
    </row>
    <row r="162" spans="1:6" x14ac:dyDescent="0.25">
      <c r="A162" s="46"/>
      <c r="B162" s="42"/>
      <c r="F162" s="47"/>
    </row>
    <row r="163" spans="1:6" x14ac:dyDescent="0.25">
      <c r="A163" s="46"/>
      <c r="B163" s="42"/>
      <c r="F163" s="47"/>
    </row>
    <row r="164" spans="1:6" x14ac:dyDescent="0.25">
      <c r="A164" s="46"/>
      <c r="B164" s="42"/>
      <c r="F164" s="47"/>
    </row>
    <row r="165" spans="1:6" x14ac:dyDescent="0.25">
      <c r="A165" s="46"/>
      <c r="B165" s="42"/>
      <c r="F165" s="47"/>
    </row>
    <row r="166" spans="1:6" x14ac:dyDescent="0.25">
      <c r="A166" s="46"/>
      <c r="B166" s="42"/>
      <c r="F166" s="47"/>
    </row>
    <row r="167" spans="1:6" x14ac:dyDescent="0.25">
      <c r="A167" s="46"/>
      <c r="B167" s="42"/>
      <c r="F167" s="47"/>
    </row>
    <row r="168" spans="1:6" x14ac:dyDescent="0.25">
      <c r="A168" s="46"/>
      <c r="B168" s="42"/>
      <c r="F168" s="47"/>
    </row>
    <row r="169" spans="1:6" x14ac:dyDescent="0.25">
      <c r="A169" s="46"/>
      <c r="B169" s="42"/>
      <c r="F169" s="47"/>
    </row>
    <row r="170" spans="1:6" x14ac:dyDescent="0.25">
      <c r="A170" s="46"/>
      <c r="B170" s="42"/>
      <c r="F170" s="47"/>
    </row>
    <row r="171" spans="1:6" x14ac:dyDescent="0.25">
      <c r="A171" s="46"/>
      <c r="B171" s="42"/>
      <c r="F171" s="47"/>
    </row>
    <row r="172" spans="1:6" x14ac:dyDescent="0.25">
      <c r="A172" s="46"/>
      <c r="B172" s="42"/>
      <c r="F172" s="47"/>
    </row>
    <row r="173" spans="1:6" x14ac:dyDescent="0.25">
      <c r="A173" s="46"/>
      <c r="B173" s="42"/>
      <c r="F173" s="47"/>
    </row>
    <row r="174" spans="1:6" x14ac:dyDescent="0.25">
      <c r="A174" s="46"/>
      <c r="B174" s="42"/>
      <c r="F174" s="47"/>
    </row>
    <row r="175" spans="1:6" x14ac:dyDescent="0.25">
      <c r="A175" s="46"/>
      <c r="B175" s="42"/>
      <c r="F175" s="47"/>
    </row>
    <row r="176" spans="1:6" x14ac:dyDescent="0.25">
      <c r="A176" s="46"/>
      <c r="B176" s="42"/>
      <c r="F176" s="47"/>
    </row>
    <row r="177" spans="1:6" x14ac:dyDescent="0.25">
      <c r="A177" s="46"/>
      <c r="B177" s="42"/>
      <c r="F177" s="47"/>
    </row>
    <row r="178" spans="1:6" x14ac:dyDescent="0.25">
      <c r="A178" s="46"/>
      <c r="B178" s="42"/>
      <c r="F178" s="47"/>
    </row>
    <row r="179" spans="1:6" x14ac:dyDescent="0.25">
      <c r="A179" s="46"/>
      <c r="B179" s="42"/>
      <c r="F179" s="47"/>
    </row>
    <row r="180" spans="1:6" x14ac:dyDescent="0.25">
      <c r="A180" s="46"/>
      <c r="B180" s="42"/>
      <c r="F180" s="47"/>
    </row>
    <row r="181" spans="1:6" x14ac:dyDescent="0.25">
      <c r="A181" s="46"/>
      <c r="B181" s="42"/>
      <c r="F181" s="47"/>
    </row>
    <row r="182" spans="1:6" x14ac:dyDescent="0.25">
      <c r="A182" s="46"/>
      <c r="B182" s="42"/>
      <c r="F182" s="47"/>
    </row>
    <row r="183" spans="1:6" x14ac:dyDescent="0.25">
      <c r="A183" s="46"/>
      <c r="B183" s="42"/>
      <c r="F183" s="47"/>
    </row>
    <row r="184" spans="1:6" x14ac:dyDescent="0.25">
      <c r="A184" s="46"/>
      <c r="B184" s="42"/>
      <c r="F184" s="47"/>
    </row>
    <row r="185" spans="1:6" x14ac:dyDescent="0.25">
      <c r="A185" s="46"/>
      <c r="B185" s="42"/>
      <c r="F185" s="47"/>
    </row>
    <row r="186" spans="1:6" x14ac:dyDescent="0.25">
      <c r="A186" s="46"/>
      <c r="B186" s="42"/>
      <c r="F186" s="47"/>
    </row>
    <row r="187" spans="1:6" x14ac:dyDescent="0.25">
      <c r="A187" s="46"/>
      <c r="B187" s="42"/>
      <c r="F187" s="47"/>
    </row>
    <row r="188" spans="1:6" x14ac:dyDescent="0.25">
      <c r="A188" s="46"/>
      <c r="B188" s="42"/>
      <c r="F188" s="47"/>
    </row>
    <row r="189" spans="1:6" x14ac:dyDescent="0.25">
      <c r="A189" s="46"/>
      <c r="B189" s="42"/>
      <c r="F189" s="47"/>
    </row>
    <row r="190" spans="1:6" x14ac:dyDescent="0.25">
      <c r="A190" s="46"/>
      <c r="B190" s="42"/>
      <c r="F190" s="47"/>
    </row>
    <row r="191" spans="1:6" x14ac:dyDescent="0.25">
      <c r="A191" s="46"/>
      <c r="B191" s="42"/>
      <c r="F191" s="47"/>
    </row>
    <row r="192" spans="1:6" x14ac:dyDescent="0.25">
      <c r="A192" s="46"/>
      <c r="B192" s="42"/>
      <c r="F192" s="47"/>
    </row>
    <row r="193" spans="1:6" x14ac:dyDescent="0.25">
      <c r="A193" s="46"/>
      <c r="B193" s="42"/>
      <c r="F193" s="47"/>
    </row>
    <row r="194" spans="1:6" x14ac:dyDescent="0.25">
      <c r="A194" s="46"/>
      <c r="B194" s="42"/>
      <c r="F194" s="47"/>
    </row>
    <row r="195" spans="1:6" x14ac:dyDescent="0.25">
      <c r="A195" s="46"/>
      <c r="B195" s="42"/>
      <c r="F195" s="47"/>
    </row>
    <row r="196" spans="1:6" x14ac:dyDescent="0.25">
      <c r="A196" s="46"/>
      <c r="B196" s="42"/>
      <c r="F196" s="47"/>
    </row>
    <row r="197" spans="1:6" x14ac:dyDescent="0.25">
      <c r="A197" s="46"/>
      <c r="B197" s="42"/>
      <c r="F197" s="47"/>
    </row>
    <row r="198" spans="1:6" x14ac:dyDescent="0.25">
      <c r="A198" s="46"/>
      <c r="B198" s="42"/>
      <c r="F198" s="47"/>
    </row>
    <row r="199" spans="1:6" x14ac:dyDescent="0.25">
      <c r="A199" s="46"/>
      <c r="B199" s="42"/>
      <c r="F199" s="47"/>
    </row>
    <row r="200" spans="1:6" x14ac:dyDescent="0.25">
      <c r="A200" s="46"/>
      <c r="B200" s="42"/>
      <c r="F200" s="47"/>
    </row>
    <row r="201" spans="1:6" x14ac:dyDescent="0.25">
      <c r="A201" s="46"/>
      <c r="B201" s="42"/>
      <c r="F201" s="47"/>
    </row>
    <row r="202" spans="1:6" x14ac:dyDescent="0.25">
      <c r="A202" s="46"/>
      <c r="B202" s="42"/>
      <c r="F202" s="47"/>
    </row>
    <row r="203" spans="1:6" x14ac:dyDescent="0.25">
      <c r="A203" s="46"/>
      <c r="B203" s="42"/>
      <c r="F203" s="47"/>
    </row>
    <row r="204" spans="1:6" x14ac:dyDescent="0.25">
      <c r="A204" s="46"/>
      <c r="B204" s="42"/>
      <c r="F204" s="47"/>
    </row>
    <row r="205" spans="1:6" x14ac:dyDescent="0.25">
      <c r="A205" s="46"/>
      <c r="B205" s="42"/>
      <c r="F205" s="47"/>
    </row>
    <row r="206" spans="1:6" x14ac:dyDescent="0.25">
      <c r="A206" s="46"/>
      <c r="B206" s="42"/>
      <c r="F206" s="47"/>
    </row>
    <row r="207" spans="1:6" x14ac:dyDescent="0.25">
      <c r="A207" s="46"/>
      <c r="B207" s="42"/>
      <c r="F207" s="47"/>
    </row>
    <row r="208" spans="1:6" x14ac:dyDescent="0.25">
      <c r="A208" s="46"/>
      <c r="B208" s="42"/>
      <c r="F208" s="47"/>
    </row>
    <row r="209" spans="1:8" x14ac:dyDescent="0.25">
      <c r="A209" s="46"/>
      <c r="B209" s="42"/>
      <c r="F209" s="47"/>
    </row>
    <row r="210" spans="1:8" x14ac:dyDescent="0.25">
      <c r="A210" s="46"/>
      <c r="B210" s="42"/>
      <c r="F210" s="47"/>
    </row>
    <row r="211" spans="1:8" x14ac:dyDescent="0.25">
      <c r="A211" s="46"/>
      <c r="B211" s="42"/>
      <c r="F211" s="47"/>
    </row>
    <row r="212" spans="1:8" x14ac:dyDescent="0.25">
      <c r="A212" s="46"/>
      <c r="B212" s="42"/>
      <c r="F212" s="47"/>
    </row>
    <row r="213" spans="1:8" x14ac:dyDescent="0.25">
      <c r="A213" s="46"/>
      <c r="B213" s="42"/>
      <c r="F213" s="47"/>
    </row>
    <row r="214" spans="1:8" x14ac:dyDescent="0.25">
      <c r="A214" s="41"/>
      <c r="B214" s="42"/>
      <c r="C214" s="43"/>
      <c r="D214" s="43"/>
      <c r="E214" s="43"/>
      <c r="F214" s="44"/>
      <c r="H214" s="45"/>
    </row>
    <row r="215" spans="1:8" x14ac:dyDescent="0.25">
      <c r="A215" s="46"/>
      <c r="B215" s="42"/>
      <c r="F215" s="47"/>
      <c r="H215" s="45"/>
    </row>
    <row r="216" spans="1:8" x14ac:dyDescent="0.25">
      <c r="A216" s="46"/>
      <c r="B216" s="42"/>
      <c r="F216" s="47"/>
    </row>
    <row r="217" spans="1:8" x14ac:dyDescent="0.25">
      <c r="A217" s="46"/>
      <c r="B217" s="42"/>
      <c r="F217" s="47"/>
    </row>
    <row r="218" spans="1:8" x14ac:dyDescent="0.25">
      <c r="A218" s="46"/>
      <c r="B218" s="42"/>
      <c r="F218" s="47"/>
    </row>
    <row r="219" spans="1:8" x14ac:dyDescent="0.25">
      <c r="A219" s="46"/>
      <c r="B219" s="42"/>
      <c r="F219" s="47"/>
    </row>
    <row r="220" spans="1:8" x14ac:dyDescent="0.25">
      <c r="A220" s="46"/>
      <c r="B220" s="42"/>
      <c r="F220" s="47"/>
    </row>
    <row r="221" spans="1:8" x14ac:dyDescent="0.25">
      <c r="A221" s="46"/>
      <c r="B221" s="42"/>
      <c r="F221" s="47"/>
    </row>
    <row r="222" spans="1:8" x14ac:dyDescent="0.25">
      <c r="A222" s="46"/>
      <c r="B222" s="42"/>
      <c r="F222" s="47"/>
    </row>
    <row r="223" spans="1:8" x14ac:dyDescent="0.25">
      <c r="A223" s="46"/>
      <c r="B223" s="42"/>
      <c r="F223" s="47"/>
    </row>
    <row r="224" spans="1:8" x14ac:dyDescent="0.25">
      <c r="A224" s="46"/>
      <c r="B224" s="42"/>
      <c r="F224" s="47"/>
    </row>
    <row r="225" spans="1:6" x14ac:dyDescent="0.25">
      <c r="A225" s="46"/>
      <c r="B225" s="42"/>
      <c r="F225" s="47"/>
    </row>
    <row r="226" spans="1:6" x14ac:dyDescent="0.25">
      <c r="A226" s="46"/>
      <c r="B226" s="42"/>
      <c r="F226" s="47"/>
    </row>
    <row r="227" spans="1:6" x14ac:dyDescent="0.25">
      <c r="A227" s="46"/>
      <c r="B227" s="42"/>
      <c r="F227" s="47"/>
    </row>
    <row r="228" spans="1:6" x14ac:dyDescent="0.25">
      <c r="A228" s="46"/>
      <c r="B228" s="42"/>
      <c r="F228" s="47"/>
    </row>
    <row r="229" spans="1:6" x14ac:dyDescent="0.25">
      <c r="A229" s="46"/>
      <c r="B229" s="42"/>
      <c r="F229" s="47"/>
    </row>
    <row r="230" spans="1:6" x14ac:dyDescent="0.25">
      <c r="A230" s="46"/>
      <c r="B230" s="42"/>
      <c r="F230" s="47"/>
    </row>
    <row r="231" spans="1:6" x14ac:dyDescent="0.25">
      <c r="A231" s="46"/>
      <c r="B231" s="42"/>
      <c r="F231" s="47"/>
    </row>
    <row r="232" spans="1:6" x14ac:dyDescent="0.25">
      <c r="A232" s="46"/>
      <c r="B232" s="42"/>
      <c r="F232" s="47"/>
    </row>
    <row r="233" spans="1:6" x14ac:dyDescent="0.25">
      <c r="A233" s="46"/>
      <c r="B233" s="42"/>
      <c r="F233" s="47"/>
    </row>
    <row r="234" spans="1:6" x14ac:dyDescent="0.25">
      <c r="A234" s="46"/>
      <c r="B234" s="42"/>
      <c r="F234" s="47"/>
    </row>
    <row r="235" spans="1:6" x14ac:dyDescent="0.25">
      <c r="A235" s="46"/>
      <c r="B235" s="42"/>
      <c r="F235" s="47"/>
    </row>
    <row r="236" spans="1:6" x14ac:dyDescent="0.25">
      <c r="A236" s="46"/>
      <c r="B236" s="42"/>
      <c r="F236" s="47"/>
    </row>
    <row r="237" spans="1:6" x14ac:dyDescent="0.25">
      <c r="A237" s="46"/>
      <c r="B237" s="42"/>
      <c r="F237" s="47"/>
    </row>
    <row r="238" spans="1:6" x14ac:dyDescent="0.25">
      <c r="A238" s="46"/>
      <c r="B238" s="42"/>
      <c r="F238" s="47"/>
    </row>
    <row r="239" spans="1:6" x14ac:dyDescent="0.25">
      <c r="A239" s="46"/>
      <c r="B239" s="42"/>
      <c r="F239" s="47"/>
    </row>
    <row r="240" spans="1:6" x14ac:dyDescent="0.25">
      <c r="A240" s="46"/>
      <c r="B240" s="42"/>
      <c r="F240" s="47"/>
    </row>
    <row r="241" spans="1:6" x14ac:dyDescent="0.25">
      <c r="A241" s="46"/>
      <c r="B241" s="42"/>
      <c r="F241" s="47"/>
    </row>
    <row r="242" spans="1:6" x14ac:dyDescent="0.25">
      <c r="A242" s="46"/>
      <c r="B242" s="42"/>
      <c r="F242" s="47"/>
    </row>
    <row r="243" spans="1:6" x14ac:dyDescent="0.25">
      <c r="A243" s="46"/>
      <c r="B243" s="42"/>
      <c r="F243" s="47"/>
    </row>
    <row r="244" spans="1:6" x14ac:dyDescent="0.25">
      <c r="A244" s="46"/>
      <c r="B244" s="42"/>
      <c r="F244" s="47"/>
    </row>
    <row r="245" spans="1:6" x14ac:dyDescent="0.25">
      <c r="A245" s="46"/>
      <c r="B245" s="42"/>
      <c r="F245" s="47"/>
    </row>
    <row r="246" spans="1:6" x14ac:dyDescent="0.25">
      <c r="A246" s="46"/>
      <c r="B246" s="42"/>
      <c r="F246" s="47"/>
    </row>
    <row r="247" spans="1:6" x14ac:dyDescent="0.25">
      <c r="A247" s="46"/>
      <c r="B247" s="42"/>
      <c r="F247" s="47"/>
    </row>
    <row r="248" spans="1:6" x14ac:dyDescent="0.25">
      <c r="A248" s="46"/>
      <c r="B248" s="42"/>
      <c r="F248" s="47"/>
    </row>
    <row r="249" spans="1:6" x14ac:dyDescent="0.25">
      <c r="A249" s="46"/>
      <c r="B249" s="42"/>
      <c r="F249" s="47"/>
    </row>
    <row r="250" spans="1:6" x14ac:dyDescent="0.25">
      <c r="A250" s="46"/>
      <c r="B250" s="42"/>
      <c r="F250" s="47"/>
    </row>
    <row r="251" spans="1:6" x14ac:dyDescent="0.25">
      <c r="A251" s="46"/>
      <c r="B251" s="42"/>
      <c r="F251" s="47"/>
    </row>
    <row r="252" spans="1:6" x14ac:dyDescent="0.25">
      <c r="A252" s="46"/>
      <c r="B252" s="42"/>
      <c r="F252" s="47"/>
    </row>
    <row r="253" spans="1:6" x14ac:dyDescent="0.25">
      <c r="A253" s="46"/>
      <c r="B253" s="42"/>
      <c r="F253" s="47"/>
    </row>
    <row r="254" spans="1:6" x14ac:dyDescent="0.25">
      <c r="A254" s="46"/>
      <c r="B254" s="42"/>
      <c r="F254" s="47"/>
    </row>
    <row r="255" spans="1:6" x14ac:dyDescent="0.25">
      <c r="A255" s="46"/>
      <c r="B255" s="42"/>
      <c r="F255" s="47"/>
    </row>
    <row r="256" spans="1:6" x14ac:dyDescent="0.25">
      <c r="A256" s="46"/>
      <c r="B256" s="42"/>
      <c r="F256" s="47"/>
    </row>
    <row r="257" spans="1:6" x14ac:dyDescent="0.25">
      <c r="A257" s="46"/>
      <c r="B257" s="42"/>
      <c r="F257" s="47"/>
    </row>
    <row r="258" spans="1:6" x14ac:dyDescent="0.25">
      <c r="A258" s="46"/>
      <c r="B258" s="42"/>
      <c r="F258" s="47"/>
    </row>
    <row r="259" spans="1:6" x14ac:dyDescent="0.25">
      <c r="A259" s="46"/>
      <c r="B259" s="42"/>
      <c r="F259" s="47"/>
    </row>
    <row r="260" spans="1:6" x14ac:dyDescent="0.25">
      <c r="A260" s="46"/>
      <c r="B260" s="42"/>
      <c r="F260" s="47"/>
    </row>
    <row r="261" spans="1:6" x14ac:dyDescent="0.25">
      <c r="A261" s="46"/>
      <c r="B261" s="42"/>
      <c r="F261" s="47"/>
    </row>
    <row r="262" spans="1:6" x14ac:dyDescent="0.25">
      <c r="A262" s="46"/>
      <c r="B262" s="42"/>
      <c r="F262" s="47"/>
    </row>
    <row r="263" spans="1:6" x14ac:dyDescent="0.25">
      <c r="A263" s="46"/>
      <c r="B263" s="42"/>
      <c r="F263" s="47"/>
    </row>
    <row r="264" spans="1:6" x14ac:dyDescent="0.25">
      <c r="A264" s="46"/>
      <c r="B264" s="42"/>
      <c r="F264" s="47"/>
    </row>
    <row r="265" spans="1:6" x14ac:dyDescent="0.25">
      <c r="A265" s="46"/>
      <c r="B265" s="42"/>
      <c r="F265" s="47"/>
    </row>
    <row r="266" spans="1:6" x14ac:dyDescent="0.25">
      <c r="A266" s="46"/>
      <c r="B266" s="42"/>
      <c r="F266" s="47"/>
    </row>
    <row r="267" spans="1:6" x14ac:dyDescent="0.25">
      <c r="A267" s="46"/>
      <c r="B267" s="42"/>
      <c r="F267" s="47"/>
    </row>
    <row r="268" spans="1:6" x14ac:dyDescent="0.25">
      <c r="A268" s="46"/>
      <c r="B268" s="42"/>
      <c r="F268" s="47"/>
    </row>
    <row r="269" spans="1:6" x14ac:dyDescent="0.25">
      <c r="A269" s="46"/>
      <c r="B269" s="42"/>
      <c r="F269" s="47"/>
    </row>
    <row r="270" spans="1:6" x14ac:dyDescent="0.25">
      <c r="A270" s="46"/>
      <c r="B270" s="42"/>
      <c r="F270" s="47"/>
    </row>
    <row r="271" spans="1:6" x14ac:dyDescent="0.25">
      <c r="A271" s="46"/>
      <c r="B271" s="42"/>
      <c r="F271" s="47"/>
    </row>
    <row r="272" spans="1:6" x14ac:dyDescent="0.25">
      <c r="A272" s="46"/>
      <c r="B272" s="42"/>
      <c r="F272" s="47"/>
    </row>
    <row r="273" spans="1:6" x14ac:dyDescent="0.25">
      <c r="A273" s="46"/>
      <c r="B273" s="42"/>
      <c r="F273" s="47"/>
    </row>
    <row r="274" spans="1:6" x14ac:dyDescent="0.25">
      <c r="A274" s="46"/>
      <c r="B274" s="42"/>
      <c r="F274" s="47"/>
    </row>
    <row r="275" spans="1:6" x14ac:dyDescent="0.25">
      <c r="A275" s="46"/>
      <c r="B275" s="42"/>
      <c r="F275" s="47"/>
    </row>
    <row r="276" spans="1:6" x14ac:dyDescent="0.25">
      <c r="A276" s="46"/>
      <c r="B276" s="42"/>
      <c r="F276" s="47"/>
    </row>
    <row r="277" spans="1:6" x14ac:dyDescent="0.25">
      <c r="A277" s="46"/>
      <c r="B277" s="42"/>
      <c r="F277" s="47"/>
    </row>
    <row r="278" spans="1:6" x14ac:dyDescent="0.25">
      <c r="A278" s="46"/>
      <c r="B278" s="42"/>
      <c r="F278" s="47"/>
    </row>
    <row r="279" spans="1:6" x14ac:dyDescent="0.25">
      <c r="A279" s="46"/>
      <c r="B279" s="42"/>
      <c r="F279" s="47"/>
    </row>
    <row r="280" spans="1:6" x14ac:dyDescent="0.25">
      <c r="A280" s="46"/>
      <c r="B280" s="42"/>
      <c r="F280" s="47"/>
    </row>
    <row r="281" spans="1:6" x14ac:dyDescent="0.25">
      <c r="A281" s="46"/>
      <c r="B281" s="42"/>
      <c r="F281" s="47"/>
    </row>
    <row r="282" spans="1:6" x14ac:dyDescent="0.25">
      <c r="A282" s="46"/>
      <c r="B282" s="42"/>
      <c r="F282" s="47"/>
    </row>
    <row r="283" spans="1:6" x14ac:dyDescent="0.25">
      <c r="A283" s="46"/>
      <c r="B283" s="42"/>
      <c r="F283" s="47"/>
    </row>
    <row r="284" spans="1:6" x14ac:dyDescent="0.25">
      <c r="A284" s="46"/>
      <c r="B284" s="42"/>
      <c r="F284" s="47"/>
    </row>
    <row r="285" spans="1:6" x14ac:dyDescent="0.25">
      <c r="A285" s="46"/>
      <c r="B285" s="42"/>
      <c r="F285" s="47"/>
    </row>
    <row r="286" spans="1:6" x14ac:dyDescent="0.25">
      <c r="A286" s="46"/>
      <c r="B286" s="42"/>
      <c r="F286" s="47"/>
    </row>
    <row r="287" spans="1:6" x14ac:dyDescent="0.25">
      <c r="A287" s="46"/>
      <c r="B287" s="42"/>
      <c r="F287" s="47"/>
    </row>
    <row r="288" spans="1:6" x14ac:dyDescent="0.25">
      <c r="A288" s="46"/>
      <c r="B288" s="42"/>
      <c r="F288" s="47"/>
    </row>
    <row r="289" spans="1:6" x14ac:dyDescent="0.25">
      <c r="A289" s="46"/>
      <c r="B289" s="42"/>
      <c r="F289" s="47"/>
    </row>
    <row r="290" spans="1:6" x14ac:dyDescent="0.25">
      <c r="A290" s="46"/>
      <c r="B290" s="42"/>
      <c r="F290" s="47"/>
    </row>
    <row r="291" spans="1:6" x14ac:dyDescent="0.25">
      <c r="A291" s="46"/>
      <c r="B291" s="42"/>
      <c r="F291" s="47"/>
    </row>
    <row r="292" spans="1:6" x14ac:dyDescent="0.25">
      <c r="A292" s="46"/>
      <c r="B292" s="42"/>
      <c r="F292" s="47"/>
    </row>
    <row r="293" spans="1:6" x14ac:dyDescent="0.25">
      <c r="A293" s="46"/>
      <c r="B293" s="42"/>
      <c r="F293" s="47"/>
    </row>
    <row r="294" spans="1:6" x14ac:dyDescent="0.25">
      <c r="A294" s="46"/>
      <c r="B294" s="42"/>
      <c r="F294" s="47"/>
    </row>
    <row r="295" spans="1:6" x14ac:dyDescent="0.25">
      <c r="A295" s="46"/>
      <c r="B295" s="42"/>
      <c r="F295" s="47"/>
    </row>
    <row r="296" spans="1:6" x14ac:dyDescent="0.25">
      <c r="A296" s="46"/>
      <c r="B296" s="42"/>
      <c r="F296" s="47"/>
    </row>
    <row r="297" spans="1:6" x14ac:dyDescent="0.25">
      <c r="A297" s="46"/>
      <c r="B297" s="42"/>
      <c r="F297" s="47"/>
    </row>
    <row r="298" spans="1:6" x14ac:dyDescent="0.25">
      <c r="A298" s="46"/>
      <c r="B298" s="42"/>
      <c r="F298" s="47"/>
    </row>
    <row r="299" spans="1:6" x14ac:dyDescent="0.25">
      <c r="A299" s="46"/>
      <c r="B299" s="42"/>
      <c r="F299" s="47"/>
    </row>
    <row r="300" spans="1:6" x14ac:dyDescent="0.25">
      <c r="A300" s="46"/>
      <c r="B300" s="42"/>
      <c r="F300" s="47"/>
    </row>
    <row r="301" spans="1:6" x14ac:dyDescent="0.25">
      <c r="A301" s="46"/>
      <c r="B301" s="42"/>
      <c r="F301" s="47"/>
    </row>
    <row r="302" spans="1:6" x14ac:dyDescent="0.25">
      <c r="A302" s="46"/>
      <c r="B302" s="42"/>
      <c r="F302" s="47"/>
    </row>
    <row r="303" spans="1:6" x14ac:dyDescent="0.25">
      <c r="A303" s="46"/>
      <c r="B303" s="42"/>
      <c r="F303" s="47"/>
    </row>
    <row r="304" spans="1:6" x14ac:dyDescent="0.25">
      <c r="A304" s="46"/>
      <c r="B304" s="42"/>
      <c r="F304" s="47"/>
    </row>
    <row r="305" spans="1:6" x14ac:dyDescent="0.25">
      <c r="A305" s="46"/>
      <c r="B305" s="42"/>
      <c r="F305" s="47"/>
    </row>
    <row r="306" spans="1:6" x14ac:dyDescent="0.25">
      <c r="A306" s="46"/>
      <c r="B306" s="42"/>
      <c r="F306" s="47"/>
    </row>
    <row r="307" spans="1:6" x14ac:dyDescent="0.25">
      <c r="A307" s="46"/>
      <c r="B307" s="42"/>
      <c r="F307" s="47"/>
    </row>
    <row r="308" spans="1:6" x14ac:dyDescent="0.25">
      <c r="A308" s="46"/>
      <c r="B308" s="42"/>
      <c r="F308" s="47"/>
    </row>
    <row r="309" spans="1:6" x14ac:dyDescent="0.25">
      <c r="A309" s="46"/>
      <c r="B309" s="42"/>
      <c r="F309" s="47"/>
    </row>
    <row r="310" spans="1:6" x14ac:dyDescent="0.25">
      <c r="A310" s="46"/>
      <c r="B310" s="42"/>
      <c r="F310" s="47"/>
    </row>
    <row r="311" spans="1:6" x14ac:dyDescent="0.25">
      <c r="A311" s="46"/>
      <c r="B311" s="42"/>
      <c r="F311" s="47"/>
    </row>
    <row r="312" spans="1:6" x14ac:dyDescent="0.25">
      <c r="A312" s="46"/>
      <c r="B312" s="42"/>
      <c r="F312" s="47"/>
    </row>
    <row r="313" spans="1:6" x14ac:dyDescent="0.25">
      <c r="A313" s="46"/>
      <c r="B313" s="42"/>
      <c r="F313" s="47"/>
    </row>
    <row r="314" spans="1:6" x14ac:dyDescent="0.25">
      <c r="A314" s="46"/>
      <c r="B314" s="42"/>
      <c r="F314" s="47"/>
    </row>
    <row r="315" spans="1:6" x14ac:dyDescent="0.25">
      <c r="A315" s="46"/>
      <c r="B315" s="42"/>
      <c r="F315" s="47"/>
    </row>
    <row r="316" spans="1:6" x14ac:dyDescent="0.25">
      <c r="A316" s="46"/>
      <c r="B316" s="42"/>
      <c r="F316" s="47"/>
    </row>
    <row r="317" spans="1:6" x14ac:dyDescent="0.25">
      <c r="A317" s="46"/>
      <c r="B317" s="42"/>
      <c r="F317" s="47"/>
    </row>
    <row r="318" spans="1:6" x14ac:dyDescent="0.25">
      <c r="A318" s="46"/>
      <c r="B318" s="42"/>
      <c r="F318" s="47"/>
    </row>
    <row r="319" spans="1:6" x14ac:dyDescent="0.25">
      <c r="A319" s="46"/>
      <c r="B319" s="42"/>
      <c r="F319" s="47"/>
    </row>
    <row r="320" spans="1:6" x14ac:dyDescent="0.25">
      <c r="A320" s="46"/>
      <c r="B320" s="42"/>
      <c r="F320" s="47"/>
    </row>
    <row r="321" spans="1:6" x14ac:dyDescent="0.25">
      <c r="A321" s="46"/>
      <c r="B321" s="42"/>
      <c r="F321" s="47"/>
    </row>
    <row r="322" spans="1:6" x14ac:dyDescent="0.25">
      <c r="A322" s="46"/>
      <c r="B322" s="42"/>
      <c r="F322" s="47"/>
    </row>
    <row r="323" spans="1:6" x14ac:dyDescent="0.25">
      <c r="A323" s="46"/>
      <c r="B323" s="42"/>
      <c r="F323" s="47"/>
    </row>
    <row r="324" spans="1:6" x14ac:dyDescent="0.25">
      <c r="A324" s="46"/>
      <c r="B324" s="42"/>
      <c r="F324" s="47"/>
    </row>
    <row r="325" spans="1:6" x14ac:dyDescent="0.25">
      <c r="A325" s="46"/>
      <c r="B325" s="42"/>
      <c r="F325" s="47"/>
    </row>
    <row r="326" spans="1:6" x14ac:dyDescent="0.25">
      <c r="A326" s="46"/>
      <c r="B326" s="42"/>
      <c r="F326" s="47"/>
    </row>
    <row r="327" spans="1:6" x14ac:dyDescent="0.25">
      <c r="A327" s="46"/>
      <c r="B327" s="42"/>
      <c r="F327" s="47"/>
    </row>
    <row r="328" spans="1:6" x14ac:dyDescent="0.25">
      <c r="A328" s="46"/>
      <c r="B328" s="42"/>
      <c r="F328" s="47"/>
    </row>
    <row r="329" spans="1:6" x14ac:dyDescent="0.25">
      <c r="A329" s="46"/>
      <c r="B329" s="42"/>
      <c r="F329" s="47"/>
    </row>
    <row r="330" spans="1:6" x14ac:dyDescent="0.25">
      <c r="A330" s="46"/>
      <c r="B330" s="42"/>
      <c r="F330" s="47"/>
    </row>
    <row r="331" spans="1:6" x14ac:dyDescent="0.25">
      <c r="A331" s="46"/>
      <c r="B331" s="42"/>
      <c r="F331" s="47"/>
    </row>
    <row r="332" spans="1:6" x14ac:dyDescent="0.25">
      <c r="A332" s="46"/>
      <c r="B332" s="42"/>
      <c r="F332" s="47"/>
    </row>
    <row r="333" spans="1:6" x14ac:dyDescent="0.25">
      <c r="A333" s="46"/>
      <c r="B333" s="42"/>
      <c r="F333" s="47"/>
    </row>
    <row r="334" spans="1:6" x14ac:dyDescent="0.25">
      <c r="A334" s="46"/>
      <c r="B334" s="42"/>
      <c r="F334" s="47"/>
    </row>
    <row r="335" spans="1:6" x14ac:dyDescent="0.25">
      <c r="A335" s="46"/>
      <c r="B335" s="42"/>
      <c r="F335" s="47"/>
    </row>
    <row r="336" spans="1:6" x14ac:dyDescent="0.25">
      <c r="A336" s="46"/>
      <c r="B336" s="42"/>
      <c r="F336" s="47"/>
    </row>
    <row r="337" spans="1:6" x14ac:dyDescent="0.25">
      <c r="A337" s="46"/>
      <c r="B337" s="42"/>
      <c r="F337" s="47"/>
    </row>
    <row r="338" spans="1:6" x14ac:dyDescent="0.25">
      <c r="A338" s="46"/>
      <c r="B338" s="42"/>
      <c r="F338" s="47"/>
    </row>
    <row r="339" spans="1:6" x14ac:dyDescent="0.25">
      <c r="A339" s="46"/>
      <c r="B339" s="42"/>
      <c r="F339" s="47"/>
    </row>
    <row r="340" spans="1:6" x14ac:dyDescent="0.25">
      <c r="A340" s="46"/>
      <c r="B340" s="42"/>
      <c r="F340" s="47"/>
    </row>
    <row r="341" spans="1:6" x14ac:dyDescent="0.25">
      <c r="A341" s="46"/>
      <c r="B341" s="42"/>
      <c r="F341" s="47"/>
    </row>
    <row r="342" spans="1:6" x14ac:dyDescent="0.25">
      <c r="A342" s="46"/>
      <c r="B342" s="42"/>
      <c r="F342" s="47"/>
    </row>
    <row r="343" spans="1:6" x14ac:dyDescent="0.25">
      <c r="A343" s="46"/>
      <c r="B343" s="42"/>
      <c r="F343" s="47"/>
    </row>
    <row r="344" spans="1:6" x14ac:dyDescent="0.25">
      <c r="A344" s="46"/>
      <c r="B344" s="42"/>
      <c r="F344" s="47"/>
    </row>
    <row r="345" spans="1:6" x14ac:dyDescent="0.25">
      <c r="A345" s="46"/>
      <c r="B345" s="42"/>
      <c r="F345" s="47"/>
    </row>
    <row r="346" spans="1:6" x14ac:dyDescent="0.25">
      <c r="A346" s="46"/>
      <c r="B346" s="42"/>
      <c r="F346" s="47"/>
    </row>
    <row r="347" spans="1:6" x14ac:dyDescent="0.25">
      <c r="A347" s="46"/>
      <c r="B347" s="42"/>
      <c r="F347" s="47"/>
    </row>
    <row r="348" spans="1:6" x14ac:dyDescent="0.25">
      <c r="A348" s="46"/>
      <c r="B348" s="42"/>
      <c r="F348" s="47"/>
    </row>
    <row r="349" spans="1:6" x14ac:dyDescent="0.25">
      <c r="A349" s="46"/>
      <c r="B349" s="42"/>
      <c r="F349" s="47"/>
    </row>
    <row r="350" spans="1:6" x14ac:dyDescent="0.25">
      <c r="A350" s="46"/>
      <c r="B350" s="42"/>
      <c r="F350" s="47"/>
    </row>
    <row r="351" spans="1:6" x14ac:dyDescent="0.25">
      <c r="A351" s="46"/>
      <c r="B351" s="42"/>
      <c r="F351" s="47"/>
    </row>
    <row r="352" spans="1:6" x14ac:dyDescent="0.25">
      <c r="A352" s="46"/>
      <c r="B352" s="42"/>
      <c r="F352" s="47"/>
    </row>
    <row r="353" spans="1:6" x14ac:dyDescent="0.25">
      <c r="A353" s="46"/>
      <c r="B353" s="42"/>
      <c r="F353" s="47"/>
    </row>
    <row r="354" spans="1:6" x14ac:dyDescent="0.25">
      <c r="A354" s="46"/>
      <c r="B354" s="42"/>
      <c r="F354" s="47"/>
    </row>
    <row r="355" spans="1:6" x14ac:dyDescent="0.25">
      <c r="A355" s="46"/>
      <c r="B355" s="42"/>
      <c r="F355" s="47"/>
    </row>
    <row r="356" spans="1:6" x14ac:dyDescent="0.25">
      <c r="A356" s="46"/>
      <c r="B356" s="42"/>
      <c r="F356" s="47"/>
    </row>
    <row r="357" spans="1:6" x14ac:dyDescent="0.25">
      <c r="A357" s="46"/>
      <c r="B357" s="42"/>
      <c r="F357" s="47"/>
    </row>
    <row r="358" spans="1:6" x14ac:dyDescent="0.25">
      <c r="A358" s="46"/>
      <c r="B358" s="42"/>
      <c r="F358" s="47"/>
    </row>
    <row r="359" spans="1:6" x14ac:dyDescent="0.25">
      <c r="A359" s="46"/>
      <c r="B359" s="42"/>
      <c r="F359" s="47"/>
    </row>
    <row r="360" spans="1:6" x14ac:dyDescent="0.25">
      <c r="A360" s="46"/>
      <c r="B360" s="42"/>
      <c r="F360" s="47"/>
    </row>
    <row r="361" spans="1:6" x14ac:dyDescent="0.25">
      <c r="A361" s="46"/>
      <c r="B361" s="42"/>
      <c r="F361" s="47"/>
    </row>
    <row r="362" spans="1:6" x14ac:dyDescent="0.25">
      <c r="A362" s="46"/>
      <c r="B362" s="42"/>
      <c r="F362" s="47"/>
    </row>
    <row r="363" spans="1:6" x14ac:dyDescent="0.25">
      <c r="A363" s="46"/>
      <c r="B363" s="42"/>
      <c r="F363" s="47"/>
    </row>
    <row r="364" spans="1:6" x14ac:dyDescent="0.25">
      <c r="A364" s="46"/>
      <c r="B364" s="42"/>
      <c r="F364" s="47"/>
    </row>
    <row r="365" spans="1:6" x14ac:dyDescent="0.25">
      <c r="A365" s="46"/>
      <c r="B365" s="42"/>
      <c r="F365" s="47"/>
    </row>
    <row r="366" spans="1:6" x14ac:dyDescent="0.25">
      <c r="A366" s="46"/>
      <c r="B366" s="42"/>
      <c r="F366" s="47"/>
    </row>
    <row r="367" spans="1:6" x14ac:dyDescent="0.25">
      <c r="A367" s="46"/>
      <c r="B367" s="42"/>
      <c r="F367" s="47"/>
    </row>
    <row r="368" spans="1:6" x14ac:dyDescent="0.25">
      <c r="A368" s="46"/>
      <c r="B368" s="42"/>
      <c r="F368" s="47"/>
    </row>
    <row r="369" spans="1:6" x14ac:dyDescent="0.25">
      <c r="A369" s="46"/>
      <c r="B369" s="42"/>
      <c r="F369" s="47"/>
    </row>
    <row r="370" spans="1:6" x14ac:dyDescent="0.25">
      <c r="A370" s="46"/>
      <c r="B370" s="42"/>
      <c r="F370" s="47"/>
    </row>
    <row r="371" spans="1:6" x14ac:dyDescent="0.25">
      <c r="A371" s="46"/>
      <c r="B371" s="42"/>
      <c r="F371" s="47"/>
    </row>
    <row r="372" spans="1:6" x14ac:dyDescent="0.25">
      <c r="A372" s="46"/>
      <c r="B372" s="42"/>
      <c r="F372" s="47"/>
    </row>
    <row r="373" spans="1:6" x14ac:dyDescent="0.25">
      <c r="A373" s="46"/>
      <c r="B373" s="42"/>
      <c r="F373" s="47"/>
    </row>
    <row r="374" spans="1:6" x14ac:dyDescent="0.25">
      <c r="A374" s="46"/>
      <c r="B374" s="42"/>
      <c r="F374" s="47"/>
    </row>
    <row r="375" spans="1:6" x14ac:dyDescent="0.25">
      <c r="A375" s="46"/>
      <c r="B375" s="42"/>
      <c r="F375" s="47"/>
    </row>
    <row r="376" spans="1:6" x14ac:dyDescent="0.25">
      <c r="A376" s="46"/>
      <c r="B376" s="42"/>
      <c r="F376" s="47"/>
    </row>
    <row r="377" spans="1:6" x14ac:dyDescent="0.25">
      <c r="A377" s="46"/>
      <c r="B377" s="42"/>
      <c r="F377" s="47"/>
    </row>
    <row r="378" spans="1:6" x14ac:dyDescent="0.25">
      <c r="A378" s="46"/>
      <c r="B378" s="42"/>
      <c r="F378" s="47"/>
    </row>
    <row r="379" spans="1:6" x14ac:dyDescent="0.25">
      <c r="A379" s="46"/>
      <c r="B379" s="42"/>
      <c r="F379" s="47"/>
    </row>
    <row r="380" spans="1:6" x14ac:dyDescent="0.25">
      <c r="A380" s="46"/>
      <c r="B380" s="42"/>
      <c r="F380" s="47"/>
    </row>
    <row r="381" spans="1:6" x14ac:dyDescent="0.25">
      <c r="A381" s="46"/>
      <c r="B381" s="42"/>
      <c r="F381" s="47"/>
    </row>
    <row r="382" spans="1:6" x14ac:dyDescent="0.25">
      <c r="A382" s="46"/>
      <c r="B382" s="42"/>
      <c r="F382" s="47"/>
    </row>
    <row r="383" spans="1:6" x14ac:dyDescent="0.25">
      <c r="A383" s="46"/>
      <c r="B383" s="42"/>
      <c r="F383" s="47"/>
    </row>
    <row r="384" spans="1:6" x14ac:dyDescent="0.25">
      <c r="A384" s="46"/>
      <c r="B384" s="42"/>
      <c r="F384" s="47"/>
    </row>
    <row r="385" spans="1:6" x14ac:dyDescent="0.25">
      <c r="A385" s="46"/>
      <c r="B385" s="42"/>
      <c r="F385" s="47"/>
    </row>
    <row r="386" spans="1:6" x14ac:dyDescent="0.25">
      <c r="A386" s="46"/>
      <c r="B386" s="42"/>
      <c r="F386" s="47"/>
    </row>
    <row r="387" spans="1:6" x14ac:dyDescent="0.25">
      <c r="A387" s="46"/>
      <c r="B387" s="42"/>
      <c r="F387" s="47"/>
    </row>
    <row r="388" spans="1:6" x14ac:dyDescent="0.25">
      <c r="A388" s="46"/>
      <c r="B388" s="42"/>
      <c r="F388" s="47"/>
    </row>
    <row r="389" spans="1:6" x14ac:dyDescent="0.25">
      <c r="A389" s="46"/>
      <c r="B389" s="42"/>
      <c r="F389" s="47"/>
    </row>
    <row r="390" spans="1:6" x14ac:dyDescent="0.25">
      <c r="A390" s="46"/>
      <c r="B390" s="42"/>
      <c r="F390" s="47"/>
    </row>
    <row r="391" spans="1:6" x14ac:dyDescent="0.25">
      <c r="A391" s="46"/>
      <c r="B391" s="42"/>
      <c r="F391" s="47"/>
    </row>
    <row r="392" spans="1:6" x14ac:dyDescent="0.25">
      <c r="A392" s="46"/>
      <c r="B392" s="42"/>
      <c r="F392" s="47"/>
    </row>
    <row r="393" spans="1:6" x14ac:dyDescent="0.25">
      <c r="A393" s="46"/>
      <c r="B393" s="42"/>
      <c r="F393" s="47"/>
    </row>
    <row r="394" spans="1:6" x14ac:dyDescent="0.25">
      <c r="A394" s="46"/>
      <c r="B394" s="42"/>
      <c r="F394" s="47"/>
    </row>
    <row r="395" spans="1:6" x14ac:dyDescent="0.25">
      <c r="A395" s="46"/>
      <c r="B395" s="42"/>
      <c r="F395" s="47"/>
    </row>
    <row r="396" spans="1:6" x14ac:dyDescent="0.25">
      <c r="A396" s="46"/>
      <c r="B396" s="42"/>
      <c r="F396" s="47"/>
    </row>
    <row r="397" spans="1:6" x14ac:dyDescent="0.25">
      <c r="A397" s="46"/>
      <c r="B397" s="42"/>
      <c r="F397" s="47"/>
    </row>
    <row r="398" spans="1:6" x14ac:dyDescent="0.25">
      <c r="A398" s="46"/>
      <c r="B398" s="42"/>
      <c r="F398" s="47"/>
    </row>
    <row r="399" spans="1:6" x14ac:dyDescent="0.25">
      <c r="A399" s="46"/>
      <c r="B399" s="42"/>
      <c r="F399" s="47"/>
    </row>
    <row r="400" spans="1:6" x14ac:dyDescent="0.25">
      <c r="A400" s="46"/>
      <c r="B400" s="42"/>
      <c r="F400" s="47"/>
    </row>
    <row r="401" spans="1:8" x14ac:dyDescent="0.25">
      <c r="A401" s="46"/>
      <c r="B401" s="42"/>
      <c r="F401" s="47"/>
    </row>
    <row r="402" spans="1:8" x14ac:dyDescent="0.25">
      <c r="A402" s="46"/>
      <c r="B402" s="42"/>
      <c r="F402" s="47"/>
    </row>
    <row r="403" spans="1:8" x14ac:dyDescent="0.25">
      <c r="A403" s="46"/>
      <c r="B403" s="42"/>
      <c r="F403" s="47"/>
    </row>
    <row r="404" spans="1:8" x14ac:dyDescent="0.25">
      <c r="A404" s="46"/>
      <c r="B404" s="42"/>
      <c r="F404" s="47"/>
    </row>
    <row r="405" spans="1:8" x14ac:dyDescent="0.25">
      <c r="A405" s="46"/>
      <c r="B405" s="42"/>
      <c r="F405" s="47"/>
    </row>
    <row r="406" spans="1:8" x14ac:dyDescent="0.25">
      <c r="A406" s="46"/>
      <c r="B406" s="42"/>
      <c r="F406" s="47"/>
    </row>
    <row r="407" spans="1:8" x14ac:dyDescent="0.25">
      <c r="A407" s="46"/>
      <c r="B407" s="42"/>
      <c r="F407" s="47"/>
    </row>
    <row r="408" spans="1:8" x14ac:dyDescent="0.25">
      <c r="A408" s="46"/>
      <c r="B408" s="42"/>
      <c r="F408" s="47"/>
    </row>
    <row r="409" spans="1:8" x14ac:dyDescent="0.25">
      <c r="A409" s="46"/>
      <c r="B409" s="42"/>
      <c r="F409" s="47"/>
    </row>
    <row r="410" spans="1:8" x14ac:dyDescent="0.25">
      <c r="A410" s="46"/>
      <c r="B410" s="42"/>
      <c r="F410" s="47"/>
    </row>
    <row r="411" spans="1:8" x14ac:dyDescent="0.25">
      <c r="A411" s="46"/>
      <c r="B411" s="42"/>
      <c r="F411" s="47"/>
    </row>
    <row r="412" spans="1:8" x14ac:dyDescent="0.25">
      <c r="A412" s="46"/>
      <c r="B412" s="42"/>
      <c r="F412" s="47"/>
    </row>
    <row r="413" spans="1:8" x14ac:dyDescent="0.25">
      <c r="A413" s="46"/>
      <c r="B413" s="42"/>
      <c r="F413" s="47"/>
    </row>
    <row r="415" spans="1:8" x14ac:dyDescent="0.25">
      <c r="A415" s="37"/>
      <c r="B415" s="37"/>
      <c r="C415" s="37"/>
      <c r="D415" s="37"/>
      <c r="E415" s="37"/>
      <c r="F415" s="37"/>
      <c r="G415" s="37"/>
      <c r="H415" s="37"/>
    </row>
  </sheetData>
  <sheetProtection algorithmName="SHA-512" hashValue="zR2xrCjDlSk/eeoJar4MTSYC/SF544mJ+vNnKW6gdSHnZwN6MGAIIA+pm1B8wBuOqI/f8sE+BQO/ody8HIclBg==" saltValue="azAFVIUb9h7s7+DQg33U8Q==" spinCount="100000" sheet="1" objects="1" scenarios="1"/>
  <customSheetViews>
    <customSheetView guid="{43BD92F2-C1D7-4615-B258-172EEDEA320E}" showGridLines="0" fitToPage="1" topLeftCell="A7">
      <selection activeCell="A19" sqref="A19"/>
      <pageMargins left="0" right="0" top="0" bottom="0" header="0" footer="0"/>
      <printOptions horizontalCentered="1" verticalCentered="1"/>
      <pageSetup paperSize="9" scale="78" fitToHeight="0" orientation="landscape" r:id="rId1"/>
    </customSheetView>
  </customSheetViews>
  <mergeCells count="1">
    <mergeCell ref="A1:H1"/>
  </mergeCells>
  <dataValidations count="19">
    <dataValidation type="list" allowBlank="1" showInputMessage="1" showErrorMessage="1" prompt="Esse campo &quot;Tipo&quot; deve ser preenchido antes das linhas abaixo." sqref="H8 B8 D8 F8">
      <formula1>lst_linhaInspecao</formula1>
    </dataValidation>
    <dataValidation type="decimal" operator="greaterThanOrEqual" allowBlank="1" showInputMessage="1" showErrorMessage="1" error="Digite um número real positivo." sqref="D37:D41 B31:B32">
      <formula1>0</formula1>
    </dataValidation>
    <dataValidation type="decimal" operator="greaterThanOrEqual" allowBlank="1" showInputMessage="1" showErrorMessage="1" error="Digite um número real positivo, após selecionar o &quot;Tipo&quot; (célula B8)." promptTitle="Port.Denatran27/2017 Art.14" prompt="Considerar +-5% ou 40 cm_x000a_de tolerância o que for menor_x000a_Largura (m)   Mínimo_x000a_PBT &lt; 35 000 N:   4,0_x000a_Mista               :   5,0_x000a_PBT &gt; 35 000 N:   5,0" sqref="H10 F10 B10 D10">
      <formula1>0</formula1>
    </dataValidation>
    <dataValidation type="decimal" operator="greaterThanOrEqual" allowBlank="1" showInputMessage="1" showErrorMessage="1" error="Digite um número real positivo, após selecionar o &quot;Tipo&quot; (célula B8)." promptTitle="Port.Denatran27/2017 Art.14" prompt="Considerar +-5% ou 40 cm_x000a_de tolerância o que for menor_x000a_Altura (m)    Mínimo_x000a_PBT &lt; 35 000 N:   4,0_x000a_Mista                :  5,0_x000a_PBT &gt; 35 000 N:   5,0" sqref="H11 F11 B11 D11">
      <formula1>0</formula1>
    </dataValidation>
    <dataValidation type="decimal" operator="greaterThanOrEqual" allowBlank="1" showInputMessage="1" showErrorMessage="1" error="Digite um número real positivo, após selecionar o &quot;Tipo&quot; (célula B8)." promptTitle="Port.Denatran27/2017 Art.14" prompt="Considerar +-5% ou 40 cm_x000a_de tolerância o que for menor_x000a_Largura livre (m)    Mínimo_x000a_PBT &lt; 35 000 N: 3,0_x000a_Mista              :  4,0_x000a_PBT &gt; 35 000 N: 4,0" sqref="B12 H12 F12 D12">
      <formula1>0</formula1>
    </dataValidation>
    <dataValidation type="decimal" operator="greaterThanOrEqual" allowBlank="1" showInputMessage="1" showErrorMessage="1" error="Digite um número real positivo, após selecionar o &quot;Tipo&quot; (célula B8)." promptTitle="Port.Denatran27/2017 Art.14" prompt="Considerar +-5% ou 40 cm_x000a_de tolerância o que for menor_x000a_Largura livre (m)    Mínimo_x000a_PBT &lt; 35 000 N:   3,0_x000a_Mista               :   4,0_x000a_PBT &gt; 35 000 N:   4,0" sqref="B14 H14 F14 D14">
      <formula1>0</formula1>
    </dataValidation>
    <dataValidation type="decimal" operator="greaterThanOrEqual" allowBlank="1" showInputMessage="1" showErrorMessage="1" error="Digite um número real positivo, após selecionar o &quot;Tipo&quot; (célula B8)." promptTitle="Port.Denatran27/2017 Art.14" prompt="Considerar +-5% ou 40 cm_x000a_de tolerância o que for menor_x000a_Altura livre (m)    Mínimo_x000a_PBT &lt; 35 000 N:   3,0_x000a_Mista               :  4,5_x000a_PBT &gt; 35 000 N:   4,5" sqref="B13 H13 F13 D13">
      <formula1>0</formula1>
    </dataValidation>
    <dataValidation type="decimal" operator="greaterThanOrEqual" allowBlank="1" showInputMessage="1" showErrorMessage="1" error="Digite um número real positivo, após selecionar o &quot;Tipo&quot; (célula B8)." promptTitle="Port.Denatran27/2017 Art.14" prompt="Considerar +-5% ou 40 cm_x000a_de tolerância o que for menor_x000a_Altura livre (m)    Mínimo_x000a_PBT &lt; 35 000 N:   3,0_x000a_Mista               :   4,5_x000a_PBT &gt; 35 000 N:   4,5" sqref="B15 H15 F15 D15">
      <formula1>0</formula1>
    </dataValidation>
    <dataValidation type="decimal" operator="greaterThanOrEqual" allowBlank="1" showInputMessage="1" showErrorMessage="1" error="Digite um número real positivo, após selecionar o &quot;Tipo&quot; (célula B8)." promptTitle="Port.Denatran27/2017 Art.14" prompt="Considerar +-5% ou 40 cm_x000a_de tolerância o que for menor_x000a_Comprimento Fosso (m) Mínimo_x000a_PBT &lt; 35 000 N:   6,0_x000a_Mista               :  10,0_x000a_PBT &gt; 35 000 N:  10,0" sqref="H16 B16 D16 F16">
      <formula1>0</formula1>
    </dataValidation>
    <dataValidation type="decimal" operator="greaterThanOrEqual" allowBlank="1" showInputMessage="1" showErrorMessage="1" error="Digite um número real positivo, após selecionar o &quot;Tipo&quot; (célula B8)." promptTitle="Port.Denatran27/2017 Art.14" prompt="Considerar +-5% ou 40 cm_x000a_de tolerância o que for menor_x000a_Largura _x000a_Fosso (m)           Mín  Máx_x000a_PBT &lt; 35 000 N:  0,7   0,9_x000a_Mista               :  0,7   0,9_x000a_PBT &gt; 35 000 N:  0,7   1,1" sqref="H17 B17 D17 F17">
      <formula1>0</formula1>
    </dataValidation>
    <dataValidation type="decimal" operator="greaterThanOrEqual" allowBlank="1" showInputMessage="1" showErrorMessage="1" error="Digite um número real positivo, após selecionar o &quot;Tipo&quot; (célula B8)." promptTitle="Port.Denatran27/2017 Art.14" prompt="Considerar +-5% ou 40 cm_x000a_de tolerância o que for menor_x000a_Altura _x000a_Fosso (m)          Mín Máx_x000a_PBT &lt; 35 000 N: 1,6  1,7_x000a_Mista               : 1,5  1,6_x000a_PBT &gt; 35 000 N: 1,5  1,6" sqref="H18 B18 D18 F18">
      <formula1>0</formula1>
    </dataValidation>
    <dataValidation type="decimal" operator="greaterThanOrEqual" allowBlank="1" showInputMessage="1" showErrorMessage="1" error="Digite um número real positivo, após selecionar o &quot;Tipo&quot; (célula B8)." promptTitle="Port.Denatran27/2017 Art.13 - IV" prompt="Considerar +-5% ou 40 cm_x000a_de tolerância o que for menor_x000a_Comprimento (m) _x000a_Mínimo 8,5" sqref="B20 F20 D20 H20">
      <formula1>0</formula1>
    </dataValidation>
    <dataValidation type="decimal" operator="greaterThanOrEqual" allowBlank="1" showInputMessage="1" showErrorMessage="1" error="Digite um número real positivo, após selecionar o &quot;Tipo&quot; (célula B8)." promptTitle="Port.Denatran27/2017 Art.13 - V" prompt="Considerar +-5% ou 40 cm_x000a_de tolerância o que for menor_x000a_Comprimento (m) _x000a_Mínimo 8,5" sqref="B25 F25 D25 H25">
      <formula1>0</formula1>
    </dataValidation>
    <dataValidation type="decimal" operator="greaterThanOrEqual" allowBlank="1" showInputMessage="1" showErrorMessage="1" error="Digite um número real positivo, após selecionar o &quot;Tipo&quot; (célula B8)." promptTitle="Port.Denatran27/2017 Art.13 - IV" prompt="Considerar +-5% ou 40 cm_x000a_de tolerância o que for menor_x000a_Comprimento (m) _x000a_Mínimo 18,3" sqref="B22 F22 D22 H22">
      <formula1>0</formula1>
    </dataValidation>
    <dataValidation type="decimal" operator="greaterThanOrEqual" allowBlank="1" showInputMessage="1" showErrorMessage="1" error="Digite um número real positivo, após selecionar o &quot;Tipo&quot; (célula B8)." promptTitle="Port.Denatran27/2017 Art.13 - V" prompt="Considerar +-5% ou 40 cm_x000a_de tolerância o que for menor_x000a_Comprimento (m) _x000a_Mínimo 10,5" sqref="B26 F26 D26 H26">
      <formula1>0</formula1>
    </dataValidation>
    <dataValidation type="decimal" operator="greaterThanOrEqual" allowBlank="1" showInputMessage="1" showErrorMessage="1" error="Digite um número real positivo, após selecionar o &quot;Tipo&quot; (célula B8)." promptTitle="Port.Denatran27/2017 Art.13 - IV" prompt="Considerar +-5% ou 40 cm_x000a_de tolerância o que for menor_x000a_Comprimento (m) _x000a_Mínimo 12,5" sqref="B21 F21 D21 H21">
      <formula1>0</formula1>
    </dataValidation>
    <dataValidation type="decimal" operator="greaterThanOrEqual" allowBlank="1" showInputMessage="1" showErrorMessage="1" error="Digite um número real positivo, após selecionar o &quot;Tipo&quot; (célula B8)." promptTitle="Port.Denatran27/2017 Art.13 - V" prompt="Considerar +-5% ou 40 cm_x000a_de tolerância o que for menor_x000a_Comprimento (m) _x000a_Mínimo 16,3" sqref="B27 F27 D27 H27">
      <formula1>0</formula1>
    </dataValidation>
    <dataValidation type="decimal" operator="greaterThanOrEqual" allowBlank="1" showInputMessage="1" showErrorMessage="1" error="Digite um número real positivo, após selecionar o &quot;Tipo&quot; (célula B8)." promptTitle="Port.Denatran27/2017 Art.13 - IV" prompt="Considerar +-5% ou 40 cm_x000a_de tolerância o que for menor_x000a_Comprimento (m) _x000a_Mínimo 2,5" sqref="B23 F23 D23 H23">
      <formula1>0</formula1>
    </dataValidation>
    <dataValidation type="decimal" operator="greaterThanOrEqual" allowBlank="1" showInputMessage="1" showErrorMessage="1" error="Digite um número real positivo, após selecionar o &quot;Tipo&quot; (célula B8)." promptTitle="Port.Denatran27/2017 Art.13 - V" prompt="Considerar +-5% ou 40 cm_x000a_de tolerância o que for menor_x000a_Comprimento (m) _x000a_Mínimo 2,5" sqref="B28 F28 D28 H28">
      <formula1>0</formula1>
    </dataValidation>
  </dataValidations>
  <printOptions horizontalCentered="1" verticalCentered="1"/>
  <pageMargins left="0" right="0" top="0" bottom="0" header="0" footer="0"/>
  <pageSetup paperSize="9" scale="78"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0964" r:id="rId5" name="Check Box 4">
              <controlPr defaultSize="0" autoFill="0" autoLine="0" autoPict="0">
                <anchor moveWithCells="1">
                  <from>
                    <xdr:col>5</xdr:col>
                    <xdr:colOff>638175</xdr:colOff>
                    <xdr:row>35</xdr:row>
                    <xdr:rowOff>323850</xdr:rowOff>
                  </from>
                  <to>
                    <xdr:col>6</xdr:col>
                    <xdr:colOff>1304925</xdr:colOff>
                    <xdr:row>37</xdr:row>
                    <xdr:rowOff>133350</xdr:rowOff>
                  </to>
                </anchor>
              </controlPr>
            </control>
          </mc:Choice>
        </mc:AlternateContent>
        <mc:AlternateContent xmlns:mc="http://schemas.openxmlformats.org/markup-compatibility/2006">
          <mc:Choice Requires="x14">
            <control shapeId="40966" r:id="rId6" name="Check Box 6">
              <controlPr defaultSize="0" autoFill="0" autoLine="0" autoPict="0">
                <anchor moveWithCells="1">
                  <from>
                    <xdr:col>5</xdr:col>
                    <xdr:colOff>638175</xdr:colOff>
                    <xdr:row>38</xdr:row>
                    <xdr:rowOff>0</xdr:rowOff>
                  </from>
                  <to>
                    <xdr:col>6</xdr:col>
                    <xdr:colOff>1266825</xdr:colOff>
                    <xdr:row>39</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14" id="{7B5D0114-BDF1-40E1-8FFF-BB7C8976F35F}">
            <x14:iconSet iconSet="3Symbols" custom="1">
              <x14:cfvo type="percent">
                <xm:f>0</xm:f>
              </x14:cfvo>
              <x14:cfvo type="num">
                <xm:f>Controle!$X$3</xm:f>
              </x14:cfvo>
              <x14:cfvo type="num">
                <xm:f>Controle!$X$3</xm:f>
              </x14:cfvo>
              <x14:cfIcon iconSet="3Symbols" iconId="0"/>
              <x14:cfIcon iconSet="NoIcons" iconId="0"/>
              <x14:cfIcon iconSet="3Symbols" iconId="2"/>
            </x14:iconSet>
          </x14:cfRule>
          <xm:sqref>B10</xm:sqref>
        </x14:conditionalFormatting>
        <x14:conditionalFormatting xmlns:xm="http://schemas.microsoft.com/office/excel/2006/main">
          <x14:cfRule type="iconSet" priority="213" id="{770B71ED-C8FC-499A-81A6-8EA9D4892679}">
            <x14:iconSet iconSet="3Symbols" custom="1">
              <x14:cfvo type="percent">
                <xm:f>0</xm:f>
              </x14:cfvo>
              <x14:cfvo type="num">
                <xm:f>Controle!$X$4</xm:f>
              </x14:cfvo>
              <x14:cfvo type="num">
                <xm:f>Controle!$X$4</xm:f>
              </x14:cfvo>
              <x14:cfIcon iconSet="3Symbols" iconId="0"/>
              <x14:cfIcon iconSet="NoIcons" iconId="0"/>
              <x14:cfIcon iconSet="3Symbols" iconId="2"/>
            </x14:iconSet>
          </x14:cfRule>
          <xm:sqref>B11</xm:sqref>
        </x14:conditionalFormatting>
        <x14:conditionalFormatting xmlns:xm="http://schemas.microsoft.com/office/excel/2006/main">
          <x14:cfRule type="iconSet" priority="224" id="{CACE43FD-2368-4ABA-A288-8981EE7D1FF9}">
            <x14:iconSet iconSet="3Symbols" custom="1">
              <x14:cfvo type="percent">
                <xm:f>0</xm:f>
              </x14:cfvo>
              <x14:cfvo type="num">
                <xm:f>Controle!$X$5</xm:f>
              </x14:cfvo>
              <x14:cfvo type="num">
                <xm:f>Controle!$X$5</xm:f>
              </x14:cfvo>
              <x14:cfIcon iconSet="3Symbols" iconId="0"/>
              <x14:cfIcon iconSet="NoIcons" iconId="0"/>
              <x14:cfIcon iconSet="3Symbols" iconId="2"/>
            </x14:iconSet>
          </x14:cfRule>
          <xm:sqref>B12</xm:sqref>
        </x14:conditionalFormatting>
        <x14:conditionalFormatting xmlns:xm="http://schemas.microsoft.com/office/excel/2006/main">
          <x14:cfRule type="iconSet" priority="211" id="{72C01CA6-4A34-4422-9F86-18E2340A3776}">
            <x14:iconSet iconSet="3Symbols" custom="1">
              <x14:cfvo type="percent">
                <xm:f>0</xm:f>
              </x14:cfvo>
              <x14:cfvo type="num">
                <xm:f>Controle!$X$6</xm:f>
              </x14:cfvo>
              <x14:cfvo type="num">
                <xm:f>Controle!$X$6</xm:f>
              </x14:cfvo>
              <x14:cfIcon iconSet="3Symbols" iconId="0"/>
              <x14:cfIcon iconSet="NoIcons" iconId="0"/>
              <x14:cfIcon iconSet="3Symbols" iconId="2"/>
            </x14:iconSet>
          </x14:cfRule>
          <xm:sqref>B13</xm:sqref>
        </x14:conditionalFormatting>
        <x14:conditionalFormatting xmlns:xm="http://schemas.microsoft.com/office/excel/2006/main">
          <x14:cfRule type="iconSet" priority="168" id="{E2631765-3B91-4B17-8CA1-AFDDFE8D982B}">
            <x14:iconSet iconSet="3Symbols" custom="1">
              <x14:cfvo type="percent">
                <xm:f>0</xm:f>
              </x14:cfvo>
              <x14:cfvo type="num">
                <xm:f>Controle!$X$5</xm:f>
              </x14:cfvo>
              <x14:cfvo type="num">
                <xm:f>Controle!$X$5</xm:f>
              </x14:cfvo>
              <x14:cfIcon iconSet="3Symbols" iconId="0"/>
              <x14:cfIcon iconSet="NoIcons" iconId="0"/>
              <x14:cfIcon iconSet="3Symbols" iconId="2"/>
            </x14:iconSet>
          </x14:cfRule>
          <xm:sqref>B14</xm:sqref>
        </x14:conditionalFormatting>
        <x14:conditionalFormatting xmlns:xm="http://schemas.microsoft.com/office/excel/2006/main">
          <x14:cfRule type="iconSet" priority="167" id="{092B3B7F-85CE-4BBD-A283-6BDB278B5506}">
            <x14:iconSet iconSet="3Symbols" custom="1">
              <x14:cfvo type="percent">
                <xm:f>0</xm:f>
              </x14:cfvo>
              <x14:cfvo type="num">
                <xm:f>Controle!$X$6</xm:f>
              </x14:cfvo>
              <x14:cfvo type="num">
                <xm:f>Controle!$X$6</xm:f>
              </x14:cfvo>
              <x14:cfIcon iconSet="3Symbols" iconId="0"/>
              <x14:cfIcon iconSet="NoIcons" iconId="0"/>
              <x14:cfIcon iconSet="3Symbols" iconId="2"/>
            </x14:iconSet>
          </x14:cfRule>
          <xm:sqref>B15</xm:sqref>
        </x14:conditionalFormatting>
        <x14:conditionalFormatting xmlns:xm="http://schemas.microsoft.com/office/excel/2006/main">
          <x14:cfRule type="iconSet" priority="241" id="{91685881-0701-4977-9E68-01D20BCA097B}">
            <x14:iconSet iconSet="3Symbols" custom="1">
              <x14:cfvo type="percent">
                <xm:f>0</xm:f>
              </x14:cfvo>
              <x14:cfvo type="num">
                <xm:f>Controle!$X$9</xm:f>
              </x14:cfvo>
              <x14:cfvo type="num">
                <xm:f>Controle!$X$9</xm:f>
              </x14:cfvo>
              <x14:cfIcon iconSet="3Symbols" iconId="0"/>
              <x14:cfIcon iconSet="NoIcons" iconId="0"/>
              <x14:cfIcon iconSet="3Symbols" iconId="2"/>
            </x14:iconSet>
          </x14:cfRule>
          <xm:sqref>B16</xm:sqref>
        </x14:conditionalFormatting>
        <x14:conditionalFormatting xmlns:xm="http://schemas.microsoft.com/office/excel/2006/main">
          <x14:cfRule type="iconSet" priority="242" id="{E676F20B-40AC-4C38-8EBE-576D13B501D4}">
            <x14:iconSet iconSet="3Symbols" custom="1">
              <x14:cfvo type="percent">
                <xm:f>0</xm:f>
              </x14:cfvo>
              <x14:cfvo type="num">
                <xm:f>Controle!$X$10</xm:f>
              </x14:cfvo>
              <x14:cfvo type="num" gte="0">
                <xm:f>Controle!$Y$10+0.01</xm:f>
              </x14:cfvo>
              <x14:cfIcon iconSet="3Symbols" iconId="0"/>
              <x14:cfIcon iconSet="3Symbols" iconId="2"/>
              <x14:cfIcon iconSet="3Symbols" iconId="0"/>
            </x14:iconSet>
          </x14:cfRule>
          <xm:sqref>B17</xm:sqref>
        </x14:conditionalFormatting>
        <x14:conditionalFormatting xmlns:xm="http://schemas.microsoft.com/office/excel/2006/main">
          <x14:cfRule type="iconSet" priority="243" id="{2BD7C989-1EC9-4175-926B-3F093EDCADCA}">
            <x14:iconSet iconSet="3Symbols" custom="1">
              <x14:cfvo type="percent">
                <xm:f>0</xm:f>
              </x14:cfvo>
              <x14:cfvo type="num">
                <xm:f>Controle!$X$11</xm:f>
              </x14:cfvo>
              <x14:cfvo type="num" gte="0">
                <xm:f>Controle!$Y$11+0.01</xm:f>
              </x14:cfvo>
              <x14:cfIcon iconSet="3Symbols" iconId="0"/>
              <x14:cfIcon iconSet="3Symbols" iconId="2"/>
              <x14:cfIcon iconSet="3Symbols" iconId="0"/>
            </x14:iconSet>
          </x14:cfRule>
          <xm:sqref>B18</xm:sqref>
        </x14:conditionalFormatting>
        <x14:conditionalFormatting xmlns:xm="http://schemas.microsoft.com/office/excel/2006/main">
          <x14:cfRule type="iconSet" priority="246" id="{7AA8E64D-6BDE-45B0-90B7-198422A2984F}">
            <x14:iconSet iconSet="3Symbols" custom="1">
              <x14:cfvo type="percent">
                <xm:f>0</xm:f>
              </x14:cfvo>
              <x14:cfvo type="num">
                <xm:f>Controle!$X$13</xm:f>
              </x14:cfvo>
              <x14:cfvo type="num">
                <xm:f>Controle!$X$13</xm:f>
              </x14:cfvo>
              <x14:cfIcon iconSet="3Symbols" iconId="0"/>
              <x14:cfIcon iconSet="NoIcons" iconId="0"/>
              <x14:cfIcon iconSet="3Symbols" iconId="2"/>
            </x14:iconSet>
          </x14:cfRule>
          <xm:sqref>B20</xm:sqref>
        </x14:conditionalFormatting>
        <x14:conditionalFormatting xmlns:xm="http://schemas.microsoft.com/office/excel/2006/main">
          <x14:cfRule type="iconSet" priority="249" id="{16DBE06E-7ECF-4713-BB17-72695C464311}">
            <x14:iconSet iconSet="3Symbols" custom="1">
              <x14:cfvo type="percent">
                <xm:f>0</xm:f>
              </x14:cfvo>
              <x14:cfvo type="num">
                <xm:f>Controle!$X$14</xm:f>
              </x14:cfvo>
              <x14:cfvo type="num">
                <xm:f>Controle!$X$14</xm:f>
              </x14:cfvo>
              <x14:cfIcon iconSet="3Symbols" iconId="0"/>
              <x14:cfIcon iconSet="NoIcons" iconId="0"/>
              <x14:cfIcon iconSet="3Symbols" iconId="2"/>
            </x14:iconSet>
          </x14:cfRule>
          <xm:sqref>B21</xm:sqref>
        </x14:conditionalFormatting>
        <x14:conditionalFormatting xmlns:xm="http://schemas.microsoft.com/office/excel/2006/main">
          <x14:cfRule type="iconSet" priority="251" id="{140FA9D3-E6AF-4693-A9DB-376687703564}">
            <x14:iconSet iconSet="3Symbols" custom="1">
              <x14:cfvo type="percent">
                <xm:f>0</xm:f>
              </x14:cfvo>
              <x14:cfvo type="num">
                <xm:f>Controle!$X$15</xm:f>
              </x14:cfvo>
              <x14:cfvo type="num">
                <xm:f>Controle!$X$15</xm:f>
              </x14:cfvo>
              <x14:cfIcon iconSet="3Symbols" iconId="0"/>
              <x14:cfIcon iconSet="NoIcons" iconId="0"/>
              <x14:cfIcon iconSet="3Symbols" iconId="2"/>
            </x14:iconSet>
          </x14:cfRule>
          <xm:sqref>B22</xm:sqref>
        </x14:conditionalFormatting>
        <x14:conditionalFormatting xmlns:xm="http://schemas.microsoft.com/office/excel/2006/main">
          <x14:cfRule type="iconSet" priority="253" id="{41FA6425-FC20-440B-9229-AB362DD9FCB5}">
            <x14:iconSet iconSet="3Symbols" custom="1">
              <x14:cfvo type="percent">
                <xm:f>0</xm:f>
              </x14:cfvo>
              <x14:cfvo type="num">
                <xm:f>Controle!$X$16</xm:f>
              </x14:cfvo>
              <x14:cfvo type="num">
                <xm:f>Controle!$X$16</xm:f>
              </x14:cfvo>
              <x14:cfIcon iconSet="3Symbols" iconId="0"/>
              <x14:cfIcon iconSet="NoIcons" iconId="0"/>
              <x14:cfIcon iconSet="3Symbols" iconId="2"/>
            </x14:iconSet>
          </x14:cfRule>
          <xm:sqref>B23</xm:sqref>
        </x14:conditionalFormatting>
        <x14:conditionalFormatting xmlns:xm="http://schemas.microsoft.com/office/excel/2006/main">
          <x14:cfRule type="iconSet" priority="248" id="{1017C390-5E84-4E0D-961D-A77D9B88E65F}">
            <x14:iconSet iconSet="3Symbols" custom="1">
              <x14:cfvo type="percent">
                <xm:f>0</xm:f>
              </x14:cfvo>
              <x14:cfvo type="num">
                <xm:f>Controle!$X$18</xm:f>
              </x14:cfvo>
              <x14:cfvo type="num">
                <xm:f>Controle!$X$18</xm:f>
              </x14:cfvo>
              <x14:cfIcon iconSet="3Symbols" iconId="0"/>
              <x14:cfIcon iconSet="NoIcons" iconId="0"/>
              <x14:cfIcon iconSet="3Symbols" iconId="2"/>
            </x14:iconSet>
          </x14:cfRule>
          <xm:sqref>B25</xm:sqref>
        </x14:conditionalFormatting>
        <x14:conditionalFormatting xmlns:xm="http://schemas.microsoft.com/office/excel/2006/main">
          <x14:cfRule type="iconSet" priority="250" id="{ECA907B1-18F3-4C46-B2B7-6C77B254B288}">
            <x14:iconSet iconSet="3Symbols" custom="1">
              <x14:cfvo type="percent">
                <xm:f>0</xm:f>
              </x14:cfvo>
              <x14:cfvo type="num">
                <xm:f>Controle!$X$19</xm:f>
              </x14:cfvo>
              <x14:cfvo type="num">
                <xm:f>Controle!$X$19</xm:f>
              </x14:cfvo>
              <x14:cfIcon iconSet="3Symbols" iconId="0"/>
              <x14:cfIcon iconSet="NoIcons" iconId="0"/>
              <x14:cfIcon iconSet="3Symbols" iconId="2"/>
            </x14:iconSet>
          </x14:cfRule>
          <xm:sqref>B26</xm:sqref>
        </x14:conditionalFormatting>
        <x14:conditionalFormatting xmlns:xm="http://schemas.microsoft.com/office/excel/2006/main">
          <x14:cfRule type="iconSet" priority="252" id="{8DDEAC34-9EAA-4C48-84AF-B053AD96BEF0}">
            <x14:iconSet iconSet="3Symbols" custom="1">
              <x14:cfvo type="percent">
                <xm:f>0</xm:f>
              </x14:cfvo>
              <x14:cfvo type="num">
                <xm:f>Controle!$X$20</xm:f>
              </x14:cfvo>
              <x14:cfvo type="num">
                <xm:f>Controle!$X$20</xm:f>
              </x14:cfvo>
              <x14:cfIcon iconSet="3Symbols" iconId="0"/>
              <x14:cfIcon iconSet="NoIcons" iconId="0"/>
              <x14:cfIcon iconSet="3Symbols" iconId="2"/>
            </x14:iconSet>
          </x14:cfRule>
          <xm:sqref>B27</xm:sqref>
        </x14:conditionalFormatting>
        <x14:conditionalFormatting xmlns:xm="http://schemas.microsoft.com/office/excel/2006/main">
          <x14:cfRule type="iconSet" priority="254" id="{40C256D2-7986-49B3-9672-73118E16068A}">
            <x14:iconSet iconSet="3Symbols" custom="1">
              <x14:cfvo type="percent">
                <xm:f>0</xm:f>
              </x14:cfvo>
              <x14:cfvo type="num">
                <xm:f>Controle!$X$21</xm:f>
              </x14:cfvo>
              <x14:cfvo type="num">
                <xm:f>Controle!$X$21</xm:f>
              </x14:cfvo>
              <x14:cfIcon iconSet="3Symbols" iconId="0"/>
              <x14:cfIcon iconSet="NoIcons" iconId="0"/>
              <x14:cfIcon iconSet="3Symbols" iconId="2"/>
            </x14:iconSet>
          </x14:cfRule>
          <xm:sqref>B28</xm:sqref>
        </x14:conditionalFormatting>
        <x14:conditionalFormatting xmlns:xm="http://schemas.microsoft.com/office/excel/2006/main">
          <x14:cfRule type="iconSet" priority="239" id="{7077BDE4-67CA-40C4-BF71-61DCABB8F252}">
            <x14:iconSet iconSet="3Symbols" custom="1">
              <x14:cfvo type="percent">
                <xm:f>0</xm:f>
              </x14:cfvo>
              <x14:cfvo type="num">
                <xm:f>Controle!$Q$24</xm:f>
              </x14:cfvo>
              <x14:cfvo type="num">
                <xm:f>Controle!$Q$24</xm:f>
              </x14:cfvo>
              <x14:cfIcon iconSet="3Symbols" iconId="0"/>
              <x14:cfIcon iconSet="NoIcons" iconId="0"/>
              <x14:cfIcon iconSet="3Symbols" iconId="2"/>
            </x14:iconSet>
          </x14:cfRule>
          <xm:sqref>B31</xm:sqref>
        </x14:conditionalFormatting>
        <x14:conditionalFormatting xmlns:xm="http://schemas.microsoft.com/office/excel/2006/main">
          <x14:cfRule type="iconSet" priority="240" id="{B943EC64-09F7-454A-9C9B-1710339AD774}">
            <x14:iconSet iconSet="3Symbols" custom="1">
              <x14:cfvo type="percent">
                <xm:f>0</xm:f>
              </x14:cfvo>
              <x14:cfvo type="num">
                <xm:f>Controle!$Q$25</xm:f>
              </x14:cfvo>
              <x14:cfvo type="num">
                <xm:f>Controle!$Q$25</xm:f>
              </x14:cfvo>
              <x14:cfIcon iconSet="3Symbols" iconId="0"/>
              <x14:cfIcon iconSet="NoIcons" iconId="0"/>
              <x14:cfIcon iconSet="3Symbols" iconId="2"/>
            </x14:iconSet>
          </x14:cfRule>
          <xm:sqref>B32</xm:sqref>
        </x14:conditionalFormatting>
        <x14:conditionalFormatting xmlns:xm="http://schemas.microsoft.com/office/excel/2006/main">
          <x14:cfRule type="iconSet" priority="129" id="{4856DC16-3553-4FD8-896B-A0C530DF0956}">
            <x14:iconSet iconSet="3Symbols" custom="1">
              <x14:cfvo type="percent">
                <xm:f>0</xm:f>
              </x14:cfvo>
              <x14:cfvo type="num">
                <xm:f>Controle!$Z$3</xm:f>
              </x14:cfvo>
              <x14:cfvo type="num">
                <xm:f>Controle!$Z$3</xm:f>
              </x14:cfvo>
              <x14:cfIcon iconSet="3Symbols" iconId="0"/>
              <x14:cfIcon iconSet="NoIcons" iconId="0"/>
              <x14:cfIcon iconSet="3Symbols" iconId="2"/>
            </x14:iconSet>
          </x14:cfRule>
          <xm:sqref>D10</xm:sqref>
        </x14:conditionalFormatting>
        <x14:conditionalFormatting xmlns:xm="http://schemas.microsoft.com/office/excel/2006/main">
          <x14:cfRule type="iconSet" priority="128" id="{072A8DA1-FAA0-4E4B-B335-6184E8C22E53}">
            <x14:iconSet iconSet="3Symbols" custom="1">
              <x14:cfvo type="percent">
                <xm:f>0</xm:f>
              </x14:cfvo>
              <x14:cfvo type="num">
                <xm:f>Controle!$Z$4</xm:f>
              </x14:cfvo>
              <x14:cfvo type="num">
                <xm:f>Controle!$Z$4</xm:f>
              </x14:cfvo>
              <x14:cfIcon iconSet="3Symbols" iconId="0"/>
              <x14:cfIcon iconSet="NoIcons" iconId="0"/>
              <x14:cfIcon iconSet="3Symbols" iconId="2"/>
            </x14:iconSet>
          </x14:cfRule>
          <xm:sqref>D11</xm:sqref>
        </x14:conditionalFormatting>
        <x14:conditionalFormatting xmlns:xm="http://schemas.microsoft.com/office/excel/2006/main">
          <x14:cfRule type="iconSet" priority="130" id="{6177BEA7-601F-4A52-9457-C90CD3756909}">
            <x14:iconSet iconSet="3Symbols" custom="1">
              <x14:cfvo type="percent">
                <xm:f>0</xm:f>
              </x14:cfvo>
              <x14:cfvo type="num">
                <xm:f>Controle!$Z$5</xm:f>
              </x14:cfvo>
              <x14:cfvo type="num">
                <xm:f>Controle!$Z$5</xm:f>
              </x14:cfvo>
              <x14:cfIcon iconSet="3Symbols" iconId="0"/>
              <x14:cfIcon iconSet="NoIcons" iconId="0"/>
              <x14:cfIcon iconSet="3Symbols" iconId="2"/>
            </x14:iconSet>
          </x14:cfRule>
          <xm:sqref>D12</xm:sqref>
        </x14:conditionalFormatting>
        <x14:conditionalFormatting xmlns:xm="http://schemas.microsoft.com/office/excel/2006/main">
          <x14:cfRule type="iconSet" priority="127" id="{0EF3283A-DBBC-4E82-81CA-E7B129C4EF41}">
            <x14:iconSet iconSet="3Symbols" custom="1">
              <x14:cfvo type="percent">
                <xm:f>0</xm:f>
              </x14:cfvo>
              <x14:cfvo type="num">
                <xm:f>Controle!$Z$6</xm:f>
              </x14:cfvo>
              <x14:cfvo type="num">
                <xm:f>Controle!$Z$6</xm:f>
              </x14:cfvo>
              <x14:cfIcon iconSet="3Symbols" iconId="0"/>
              <x14:cfIcon iconSet="NoIcons" iconId="0"/>
              <x14:cfIcon iconSet="3Symbols" iconId="2"/>
            </x14:iconSet>
          </x14:cfRule>
          <xm:sqref>D13</xm:sqref>
        </x14:conditionalFormatting>
        <x14:conditionalFormatting xmlns:xm="http://schemas.microsoft.com/office/excel/2006/main">
          <x14:cfRule type="iconSet" priority="126" id="{AE4C6EFA-0D83-4BE2-BD23-2317C34FCFF6}">
            <x14:iconSet iconSet="3Symbols" custom="1">
              <x14:cfvo type="percent">
                <xm:f>0</xm:f>
              </x14:cfvo>
              <x14:cfvo type="num">
                <xm:f>Controle!$Z$5</xm:f>
              </x14:cfvo>
              <x14:cfvo type="num">
                <xm:f>Controle!$Z$5</xm:f>
              </x14:cfvo>
              <x14:cfIcon iconSet="3Symbols" iconId="0"/>
              <x14:cfIcon iconSet="NoIcons" iconId="0"/>
              <x14:cfIcon iconSet="3Symbols" iconId="2"/>
            </x14:iconSet>
          </x14:cfRule>
          <xm:sqref>D14</xm:sqref>
        </x14:conditionalFormatting>
        <x14:conditionalFormatting xmlns:xm="http://schemas.microsoft.com/office/excel/2006/main">
          <x14:cfRule type="iconSet" priority="125" id="{E68B2084-531E-49BA-85F6-B72935E5D6C5}">
            <x14:iconSet iconSet="3Symbols" custom="1">
              <x14:cfvo type="percent">
                <xm:f>0</xm:f>
              </x14:cfvo>
              <x14:cfvo type="num">
                <xm:f>Controle!$Z$6</xm:f>
              </x14:cfvo>
              <x14:cfvo type="num">
                <xm:f>Controle!$Z$6</xm:f>
              </x14:cfvo>
              <x14:cfIcon iconSet="3Symbols" iconId="0"/>
              <x14:cfIcon iconSet="NoIcons" iconId="0"/>
              <x14:cfIcon iconSet="3Symbols" iconId="2"/>
            </x14:iconSet>
          </x14:cfRule>
          <xm:sqref>D15</xm:sqref>
        </x14:conditionalFormatting>
        <x14:conditionalFormatting xmlns:xm="http://schemas.microsoft.com/office/excel/2006/main">
          <x14:cfRule type="iconSet" priority="131" id="{00DEBCA1-698E-4B1D-985E-6CB8E70B1041}">
            <x14:iconSet iconSet="3Symbols" custom="1">
              <x14:cfvo type="percent">
                <xm:f>0</xm:f>
              </x14:cfvo>
              <x14:cfvo type="num">
                <xm:f>Controle!$Z$9</xm:f>
              </x14:cfvo>
              <x14:cfvo type="num">
                <xm:f>Controle!$Z$9</xm:f>
              </x14:cfvo>
              <x14:cfIcon iconSet="3Symbols" iconId="0"/>
              <x14:cfIcon iconSet="NoIcons" iconId="0"/>
              <x14:cfIcon iconSet="3Symbols" iconId="2"/>
            </x14:iconSet>
          </x14:cfRule>
          <xm:sqref>D16</xm:sqref>
        </x14:conditionalFormatting>
        <x14:conditionalFormatting xmlns:xm="http://schemas.microsoft.com/office/excel/2006/main">
          <x14:cfRule type="iconSet" priority="132" id="{725220AE-BAEF-41A6-8D6C-654298A0CBF7}">
            <x14:iconSet iconSet="3Symbols" custom="1">
              <x14:cfvo type="percent">
                <xm:f>0</xm:f>
              </x14:cfvo>
              <x14:cfvo type="num">
                <xm:f>Controle!$Z$10</xm:f>
              </x14:cfvo>
              <x14:cfvo type="num" gte="0">
                <xm:f>Controle!$AA$10+0.01</xm:f>
              </x14:cfvo>
              <x14:cfIcon iconSet="3Symbols" iconId="0"/>
              <x14:cfIcon iconSet="3Symbols" iconId="2"/>
              <x14:cfIcon iconSet="3Symbols" iconId="0"/>
            </x14:iconSet>
          </x14:cfRule>
          <xm:sqref>D17</xm:sqref>
        </x14:conditionalFormatting>
        <x14:conditionalFormatting xmlns:xm="http://schemas.microsoft.com/office/excel/2006/main">
          <x14:cfRule type="iconSet" priority="280" id="{5FF6EACD-117F-4523-9498-E032ED25DEE2}">
            <x14:iconSet iconSet="3Symbols" custom="1">
              <x14:cfvo type="percent">
                <xm:f>0</xm:f>
              </x14:cfvo>
              <x14:cfvo type="num">
                <xm:f>Controle!$Z$11</xm:f>
              </x14:cfvo>
              <x14:cfvo type="num" gte="0">
                <xm:f>Controle!$AA$11+0.01</xm:f>
              </x14:cfvo>
              <x14:cfIcon iconSet="3Symbols" iconId="0"/>
              <x14:cfIcon iconSet="3Symbols" iconId="2"/>
              <x14:cfIcon iconSet="3Symbols" iconId="0"/>
            </x14:iconSet>
          </x14:cfRule>
          <xm:sqref>D18</xm:sqref>
        </x14:conditionalFormatting>
        <x14:conditionalFormatting xmlns:xm="http://schemas.microsoft.com/office/excel/2006/main">
          <x14:cfRule type="iconSet" priority="21" id="{3EDA979E-73D3-4485-8035-DC20906FAB7E}">
            <x14:iconSet iconSet="3Symbols" custom="1">
              <x14:cfvo type="percent">
                <xm:f>0</xm:f>
              </x14:cfvo>
              <x14:cfvo type="num">
                <xm:f>Controle!$Z$13</xm:f>
              </x14:cfvo>
              <x14:cfvo type="num">
                <xm:f>Controle!$Z$13</xm:f>
              </x14:cfvo>
              <x14:cfIcon iconSet="3Symbols" iconId="0"/>
              <x14:cfIcon iconSet="NoIcons" iconId="0"/>
              <x14:cfIcon iconSet="3Symbols" iconId="2"/>
            </x14:iconSet>
          </x14:cfRule>
          <xm:sqref>D20</xm:sqref>
        </x14:conditionalFormatting>
        <x14:conditionalFormatting xmlns:xm="http://schemas.microsoft.com/office/excel/2006/main">
          <x14:cfRule type="iconSet" priority="22" id="{396C1B74-808A-45D2-B4E5-28FF6985913A}">
            <x14:iconSet iconSet="3Symbols" custom="1">
              <x14:cfvo type="percent">
                <xm:f>0</xm:f>
              </x14:cfvo>
              <x14:cfvo type="num">
                <xm:f>Controle!$Z$14</xm:f>
              </x14:cfvo>
              <x14:cfvo type="num">
                <xm:f>Controle!$Z$14</xm:f>
              </x14:cfvo>
              <x14:cfIcon iconSet="3Symbols" iconId="0"/>
              <x14:cfIcon iconSet="NoIcons" iconId="0"/>
              <x14:cfIcon iconSet="3Symbols" iconId="2"/>
            </x14:iconSet>
          </x14:cfRule>
          <xm:sqref>D21</xm:sqref>
        </x14:conditionalFormatting>
        <x14:conditionalFormatting xmlns:xm="http://schemas.microsoft.com/office/excel/2006/main">
          <x14:cfRule type="iconSet" priority="23" id="{334BDD36-2F8B-45EC-9B64-F5CE247C2F27}">
            <x14:iconSet iconSet="3Symbols" custom="1">
              <x14:cfvo type="percent">
                <xm:f>0</xm:f>
              </x14:cfvo>
              <x14:cfvo type="num">
                <xm:f>Controle!$Z$15</xm:f>
              </x14:cfvo>
              <x14:cfvo type="num">
                <xm:f>Controle!$Z$15</xm:f>
              </x14:cfvo>
              <x14:cfIcon iconSet="3Symbols" iconId="0"/>
              <x14:cfIcon iconSet="NoIcons" iconId="0"/>
              <x14:cfIcon iconSet="3Symbols" iconId="2"/>
            </x14:iconSet>
          </x14:cfRule>
          <xm:sqref>D22</xm:sqref>
        </x14:conditionalFormatting>
        <x14:conditionalFormatting xmlns:xm="http://schemas.microsoft.com/office/excel/2006/main">
          <x14:cfRule type="iconSet" priority="24" id="{0DC1B8C9-C71A-494C-966F-C908257B634D}">
            <x14:iconSet iconSet="3Symbols" custom="1">
              <x14:cfvo type="percent">
                <xm:f>0</xm:f>
              </x14:cfvo>
              <x14:cfvo type="num">
                <xm:f>Controle!$Z$16</xm:f>
              </x14:cfvo>
              <x14:cfvo type="num">
                <xm:f>Controle!$Z$16</xm:f>
              </x14:cfvo>
              <x14:cfIcon iconSet="3Symbols" iconId="0"/>
              <x14:cfIcon iconSet="NoIcons" iconId="0"/>
              <x14:cfIcon iconSet="3Symbols" iconId="2"/>
            </x14:iconSet>
          </x14:cfRule>
          <xm:sqref>D23</xm:sqref>
        </x14:conditionalFormatting>
        <x14:conditionalFormatting xmlns:xm="http://schemas.microsoft.com/office/excel/2006/main">
          <x14:cfRule type="iconSet" priority="17" id="{59BB0A77-A853-41D5-895B-D437275C1EC5}">
            <x14:iconSet iconSet="3Symbols" custom="1">
              <x14:cfvo type="percent">
                <xm:f>0</xm:f>
              </x14:cfvo>
              <x14:cfvo type="num">
                <xm:f>Controle!$Z$18</xm:f>
              </x14:cfvo>
              <x14:cfvo type="num">
                <xm:f>Controle!$Z$18</xm:f>
              </x14:cfvo>
              <x14:cfIcon iconSet="3Symbols" iconId="0"/>
              <x14:cfIcon iconSet="NoIcons" iconId="0"/>
              <x14:cfIcon iconSet="3Symbols" iconId="2"/>
            </x14:iconSet>
          </x14:cfRule>
          <xm:sqref>D25</xm:sqref>
        </x14:conditionalFormatting>
        <x14:conditionalFormatting xmlns:xm="http://schemas.microsoft.com/office/excel/2006/main">
          <x14:cfRule type="iconSet" priority="18" id="{D0EB1DCD-49E6-48B1-B1D4-A49DF57FF31E}">
            <x14:iconSet iconSet="3Symbols" custom="1">
              <x14:cfvo type="percent">
                <xm:f>0</xm:f>
              </x14:cfvo>
              <x14:cfvo type="num">
                <xm:f>Controle!$Z$19</xm:f>
              </x14:cfvo>
              <x14:cfvo type="num">
                <xm:f>Controle!$Z$19</xm:f>
              </x14:cfvo>
              <x14:cfIcon iconSet="3Symbols" iconId="0"/>
              <x14:cfIcon iconSet="NoIcons" iconId="0"/>
              <x14:cfIcon iconSet="3Symbols" iconId="2"/>
            </x14:iconSet>
          </x14:cfRule>
          <xm:sqref>D26</xm:sqref>
        </x14:conditionalFormatting>
        <x14:conditionalFormatting xmlns:xm="http://schemas.microsoft.com/office/excel/2006/main">
          <x14:cfRule type="iconSet" priority="19" id="{29D3AAA3-55BB-4E8B-A6F3-B61F67D50313}">
            <x14:iconSet iconSet="3Symbols" custom="1">
              <x14:cfvo type="percent">
                <xm:f>0</xm:f>
              </x14:cfvo>
              <x14:cfvo type="num">
                <xm:f>Controle!$Z$20</xm:f>
              </x14:cfvo>
              <x14:cfvo type="num">
                <xm:f>Controle!$Z$20</xm:f>
              </x14:cfvo>
              <x14:cfIcon iconSet="3Symbols" iconId="0"/>
              <x14:cfIcon iconSet="NoIcons" iconId="0"/>
              <x14:cfIcon iconSet="3Symbols" iconId="2"/>
            </x14:iconSet>
          </x14:cfRule>
          <xm:sqref>D27</xm:sqref>
        </x14:conditionalFormatting>
        <x14:conditionalFormatting xmlns:xm="http://schemas.microsoft.com/office/excel/2006/main">
          <x14:cfRule type="iconSet" priority="20" id="{089F2563-D6BA-412F-9CF2-986B9BB95DE5}">
            <x14:iconSet iconSet="3Symbols" custom="1">
              <x14:cfvo type="percent">
                <xm:f>0</xm:f>
              </x14:cfvo>
              <x14:cfvo type="num">
                <xm:f>Controle!$Z$21</xm:f>
              </x14:cfvo>
              <x14:cfvo type="num">
                <xm:f>Controle!$Z$21</xm:f>
              </x14:cfvo>
              <x14:cfIcon iconSet="3Symbols" iconId="0"/>
              <x14:cfIcon iconSet="NoIcons" iconId="0"/>
              <x14:cfIcon iconSet="3Symbols" iconId="2"/>
            </x14:iconSet>
          </x14:cfRule>
          <xm:sqref>D28</xm:sqref>
        </x14:conditionalFormatting>
        <x14:conditionalFormatting xmlns:xm="http://schemas.microsoft.com/office/excel/2006/main">
          <x14:cfRule type="iconSet" priority="234" id="{0454E70A-4387-4203-A112-522232AD1014}">
            <x14:iconSet iconSet="3Symbols" custom="1">
              <x14:cfvo type="percent">
                <xm:f>0</xm:f>
              </x14:cfvo>
              <x14:cfvo type="num">
                <xm:f>Controle!$Q$29</xm:f>
              </x14:cfvo>
              <x14:cfvo type="num">
                <xm:f>Controle!$Q$29</xm:f>
              </x14:cfvo>
              <x14:cfIcon iconSet="3Symbols" iconId="0"/>
              <x14:cfIcon iconSet="NoIcons" iconId="0"/>
              <x14:cfIcon iconSet="3Symbols" iconId="2"/>
            </x14:iconSet>
          </x14:cfRule>
          <xm:sqref>D37</xm:sqref>
        </x14:conditionalFormatting>
        <x14:conditionalFormatting xmlns:xm="http://schemas.microsoft.com/office/excel/2006/main">
          <x14:cfRule type="iconSet" priority="235" id="{955F9D61-16BF-4837-882C-8CD07044F28D}">
            <x14:iconSet iconSet="3Symbols" custom="1">
              <x14:cfvo type="percent">
                <xm:f>0</xm:f>
              </x14:cfvo>
              <x14:cfvo type="num">
                <xm:f>Controle!$Q$30</xm:f>
              </x14:cfvo>
              <x14:cfvo type="num">
                <xm:f>Controle!$Q$30</xm:f>
              </x14:cfvo>
              <x14:cfIcon iconSet="3Symbols" iconId="0"/>
              <x14:cfIcon iconSet="NoIcons" iconId="0"/>
              <x14:cfIcon iconSet="3Symbols" iconId="2"/>
            </x14:iconSet>
          </x14:cfRule>
          <xm:sqref>D38</xm:sqref>
        </x14:conditionalFormatting>
        <x14:conditionalFormatting xmlns:xm="http://schemas.microsoft.com/office/excel/2006/main">
          <x14:cfRule type="iconSet" priority="236" id="{94652101-85C5-462F-98B2-BCEE310972AA}">
            <x14:iconSet iconSet="3Symbols" custom="1">
              <x14:cfvo type="percent">
                <xm:f>0</xm:f>
              </x14:cfvo>
              <x14:cfvo type="num">
                <xm:f>Controle!$Q$31</xm:f>
              </x14:cfvo>
              <x14:cfvo type="num">
                <xm:f>Controle!$Q$31</xm:f>
              </x14:cfvo>
              <x14:cfIcon iconSet="3Symbols" iconId="0"/>
              <x14:cfIcon iconSet="NoIcons" iconId="0"/>
              <x14:cfIcon iconSet="3Symbols" iconId="2"/>
            </x14:iconSet>
          </x14:cfRule>
          <xm:sqref>D39</xm:sqref>
        </x14:conditionalFormatting>
        <x14:conditionalFormatting xmlns:xm="http://schemas.microsoft.com/office/excel/2006/main">
          <x14:cfRule type="iconSet" priority="237" id="{E39C2CA8-387B-4BB9-9C9F-2A1DF703049D}">
            <x14:iconSet iconSet="3Symbols" custom="1">
              <x14:cfvo type="percent">
                <xm:f>0</xm:f>
              </x14:cfvo>
              <x14:cfvo type="num">
                <xm:f>Controle!$Q$32</xm:f>
              </x14:cfvo>
              <x14:cfvo type="num">
                <xm:f>Controle!$Q$32</xm:f>
              </x14:cfvo>
              <x14:cfIcon iconSet="3Symbols" iconId="0"/>
              <x14:cfIcon iconSet="NoIcons" iconId="0"/>
              <x14:cfIcon iconSet="3Symbols" iconId="2"/>
            </x14:iconSet>
          </x14:cfRule>
          <xm:sqref>D40</xm:sqref>
        </x14:conditionalFormatting>
        <x14:conditionalFormatting xmlns:xm="http://schemas.microsoft.com/office/excel/2006/main">
          <x14:cfRule type="iconSet" priority="238" id="{E7112A69-D6B8-4279-9556-074544BFCC5A}">
            <x14:iconSet iconSet="3Symbols" custom="1">
              <x14:cfvo type="percent">
                <xm:f>0</xm:f>
              </x14:cfvo>
              <x14:cfvo type="num">
                <xm:f>Controle!$Q$33</xm:f>
              </x14:cfvo>
              <x14:cfvo type="num">
                <xm:f>Controle!$Q$33</xm:f>
              </x14:cfvo>
              <x14:cfIcon iconSet="3Symbols" iconId="0"/>
              <x14:cfIcon iconSet="NoIcons" iconId="0"/>
              <x14:cfIcon iconSet="3Symbols" iconId="2"/>
            </x14:iconSet>
          </x14:cfRule>
          <xm:sqref>D41</xm:sqref>
        </x14:conditionalFormatting>
        <x14:conditionalFormatting xmlns:xm="http://schemas.microsoft.com/office/excel/2006/main">
          <x14:cfRule type="iconSet" priority="120" id="{E81A8B1F-6213-414F-873C-F47C1D374FAD}">
            <x14:iconSet iconSet="3Symbols" custom="1">
              <x14:cfvo type="percent">
                <xm:f>0</xm:f>
              </x14:cfvo>
              <x14:cfvo type="num">
                <xm:f>Controle!$AB$3</xm:f>
              </x14:cfvo>
              <x14:cfvo type="num">
                <xm:f>Controle!$AB$3</xm:f>
              </x14:cfvo>
              <x14:cfIcon iconSet="3Symbols" iconId="0"/>
              <x14:cfIcon iconSet="NoIcons" iconId="0"/>
              <x14:cfIcon iconSet="3Symbols" iconId="2"/>
            </x14:iconSet>
          </x14:cfRule>
          <xm:sqref>F10</xm:sqref>
        </x14:conditionalFormatting>
        <x14:conditionalFormatting xmlns:xm="http://schemas.microsoft.com/office/excel/2006/main">
          <x14:cfRule type="iconSet" priority="119" id="{A2649178-B91F-4BB3-8F5A-B2DFE39C95FC}">
            <x14:iconSet iconSet="3Symbols" custom="1">
              <x14:cfvo type="percent">
                <xm:f>0</xm:f>
              </x14:cfvo>
              <x14:cfvo type="num">
                <xm:f>Controle!$AB$4</xm:f>
              </x14:cfvo>
              <x14:cfvo type="num">
                <xm:f>Controle!$AB$4</xm:f>
              </x14:cfvo>
              <x14:cfIcon iconSet="3Symbols" iconId="0"/>
              <x14:cfIcon iconSet="NoIcons" iconId="0"/>
              <x14:cfIcon iconSet="3Symbols" iconId="2"/>
            </x14:iconSet>
          </x14:cfRule>
          <xm:sqref>F11</xm:sqref>
        </x14:conditionalFormatting>
        <x14:conditionalFormatting xmlns:xm="http://schemas.microsoft.com/office/excel/2006/main">
          <x14:cfRule type="iconSet" priority="121" id="{8DC52FC5-9DAC-4FA2-8439-9655A99817D7}">
            <x14:iconSet iconSet="3Symbols" custom="1">
              <x14:cfvo type="percent">
                <xm:f>0</xm:f>
              </x14:cfvo>
              <x14:cfvo type="num">
                <xm:f>Controle!$AB$5</xm:f>
              </x14:cfvo>
              <x14:cfvo type="num">
                <xm:f>Controle!$AB$5</xm:f>
              </x14:cfvo>
              <x14:cfIcon iconSet="3Symbols" iconId="0"/>
              <x14:cfIcon iconSet="NoIcons" iconId="0"/>
              <x14:cfIcon iconSet="3Symbols" iconId="2"/>
            </x14:iconSet>
          </x14:cfRule>
          <xm:sqref>F12</xm:sqref>
        </x14:conditionalFormatting>
        <x14:conditionalFormatting xmlns:xm="http://schemas.microsoft.com/office/excel/2006/main">
          <x14:cfRule type="iconSet" priority="118" id="{DC348424-89E1-47CA-9667-FE15710197EF}">
            <x14:iconSet iconSet="3Symbols" custom="1">
              <x14:cfvo type="percent">
                <xm:f>0</xm:f>
              </x14:cfvo>
              <x14:cfvo type="num">
                <xm:f>Controle!$AB$6</xm:f>
              </x14:cfvo>
              <x14:cfvo type="num">
                <xm:f>Controle!$AB$6</xm:f>
              </x14:cfvo>
              <x14:cfIcon iconSet="3Symbols" iconId="0"/>
              <x14:cfIcon iconSet="NoIcons" iconId="0"/>
              <x14:cfIcon iconSet="3Symbols" iconId="2"/>
            </x14:iconSet>
          </x14:cfRule>
          <xm:sqref>F13</xm:sqref>
        </x14:conditionalFormatting>
        <x14:conditionalFormatting xmlns:xm="http://schemas.microsoft.com/office/excel/2006/main">
          <x14:cfRule type="iconSet" priority="117" id="{D590E603-12FD-4C53-A324-2B3F7A20A69C}">
            <x14:iconSet iconSet="3Symbols" custom="1">
              <x14:cfvo type="percent">
                <xm:f>0</xm:f>
              </x14:cfvo>
              <x14:cfvo type="num">
                <xm:f>Controle!$AB$5</xm:f>
              </x14:cfvo>
              <x14:cfvo type="num">
                <xm:f>Controle!$AB$5</xm:f>
              </x14:cfvo>
              <x14:cfIcon iconSet="3Symbols" iconId="0"/>
              <x14:cfIcon iconSet="NoIcons" iconId="0"/>
              <x14:cfIcon iconSet="3Symbols" iconId="2"/>
            </x14:iconSet>
          </x14:cfRule>
          <xm:sqref>F14</xm:sqref>
        </x14:conditionalFormatting>
        <x14:conditionalFormatting xmlns:xm="http://schemas.microsoft.com/office/excel/2006/main">
          <x14:cfRule type="iconSet" priority="116" id="{0D5D1147-6620-485D-A75A-D04FFB58373A}">
            <x14:iconSet iconSet="3Symbols" custom="1">
              <x14:cfvo type="percent">
                <xm:f>0</xm:f>
              </x14:cfvo>
              <x14:cfvo type="num">
                <xm:f>Controle!$AB$6</xm:f>
              </x14:cfvo>
              <x14:cfvo type="num">
                <xm:f>Controle!$AB$6</xm:f>
              </x14:cfvo>
              <x14:cfIcon iconSet="3Symbols" iconId="0"/>
              <x14:cfIcon iconSet="NoIcons" iconId="0"/>
              <x14:cfIcon iconSet="3Symbols" iconId="2"/>
            </x14:iconSet>
          </x14:cfRule>
          <xm:sqref>F15</xm:sqref>
        </x14:conditionalFormatting>
        <x14:conditionalFormatting xmlns:xm="http://schemas.microsoft.com/office/excel/2006/main">
          <x14:cfRule type="iconSet" priority="122" id="{6D33698F-C6D9-4A93-8072-27897BF59D54}">
            <x14:iconSet iconSet="3Symbols" custom="1">
              <x14:cfvo type="percent">
                <xm:f>0</xm:f>
              </x14:cfvo>
              <x14:cfvo type="num">
                <xm:f>Controle!$AB$9</xm:f>
              </x14:cfvo>
              <x14:cfvo type="num">
                <xm:f>Controle!$AB$9</xm:f>
              </x14:cfvo>
              <x14:cfIcon iconSet="3Symbols" iconId="0"/>
              <x14:cfIcon iconSet="NoIcons" iconId="0"/>
              <x14:cfIcon iconSet="3Symbols" iconId="2"/>
            </x14:iconSet>
          </x14:cfRule>
          <xm:sqref>F16</xm:sqref>
        </x14:conditionalFormatting>
        <x14:conditionalFormatting xmlns:xm="http://schemas.microsoft.com/office/excel/2006/main">
          <x14:cfRule type="iconSet" priority="123" id="{1E630CF2-D558-4DB6-9C2E-B80B08CB5C27}">
            <x14:iconSet iconSet="3Symbols" custom="1">
              <x14:cfvo type="percent">
                <xm:f>0</xm:f>
              </x14:cfvo>
              <x14:cfvo type="num">
                <xm:f>Controle!$AB$10</xm:f>
              </x14:cfvo>
              <x14:cfvo type="num" gte="0">
                <xm:f>Controle!$AC$10+0.01</xm:f>
              </x14:cfvo>
              <x14:cfIcon iconSet="3Symbols" iconId="0"/>
              <x14:cfIcon iconSet="3Symbols" iconId="2"/>
              <x14:cfIcon iconSet="3Symbols" iconId="0"/>
            </x14:iconSet>
          </x14:cfRule>
          <xm:sqref>F17</xm:sqref>
        </x14:conditionalFormatting>
        <x14:conditionalFormatting xmlns:xm="http://schemas.microsoft.com/office/excel/2006/main">
          <x14:cfRule type="iconSet" priority="124" id="{4E091033-ECA0-4AC2-BFEF-87C2DB25F49A}">
            <x14:iconSet iconSet="3Symbols" custom="1">
              <x14:cfvo type="percent">
                <xm:f>0</xm:f>
              </x14:cfvo>
              <x14:cfvo type="num">
                <xm:f>Controle!$AB$11</xm:f>
              </x14:cfvo>
              <x14:cfvo type="num" gte="0">
                <xm:f>Controle!$AC$11+0.01</xm:f>
              </x14:cfvo>
              <x14:cfIcon iconSet="3Symbols" iconId="0"/>
              <x14:cfIcon iconSet="3Symbols" iconId="2"/>
              <x14:cfIcon iconSet="3Symbols" iconId="0"/>
            </x14:iconSet>
          </x14:cfRule>
          <xm:sqref>F18</xm:sqref>
        </x14:conditionalFormatting>
        <x14:conditionalFormatting xmlns:xm="http://schemas.microsoft.com/office/excel/2006/main">
          <x14:cfRule type="iconSet" priority="13" id="{CF19B204-FDC9-43EA-A6D4-A875BB3443CB}">
            <x14:iconSet iconSet="3Symbols" custom="1">
              <x14:cfvo type="percent">
                <xm:f>0</xm:f>
              </x14:cfvo>
              <x14:cfvo type="num">
                <xm:f>Controle!$AB$13</xm:f>
              </x14:cfvo>
              <x14:cfvo type="num">
                <xm:f>Controle!$AB$13</xm:f>
              </x14:cfvo>
              <x14:cfIcon iconSet="3Symbols" iconId="0"/>
              <x14:cfIcon iconSet="NoIcons" iconId="0"/>
              <x14:cfIcon iconSet="3Symbols" iconId="2"/>
            </x14:iconSet>
          </x14:cfRule>
          <xm:sqref>F20</xm:sqref>
        </x14:conditionalFormatting>
        <x14:conditionalFormatting xmlns:xm="http://schemas.microsoft.com/office/excel/2006/main">
          <x14:cfRule type="iconSet" priority="14" id="{4043C1E6-49E1-44BD-A585-F983C3343244}">
            <x14:iconSet iconSet="3Symbols" custom="1">
              <x14:cfvo type="percent">
                <xm:f>0</xm:f>
              </x14:cfvo>
              <x14:cfvo type="num">
                <xm:f>Controle!$AB$14</xm:f>
              </x14:cfvo>
              <x14:cfvo type="num">
                <xm:f>Controle!$AB$14</xm:f>
              </x14:cfvo>
              <x14:cfIcon iconSet="3Symbols" iconId="0"/>
              <x14:cfIcon iconSet="NoIcons" iconId="0"/>
              <x14:cfIcon iconSet="3Symbols" iconId="2"/>
            </x14:iconSet>
          </x14:cfRule>
          <xm:sqref>F21</xm:sqref>
        </x14:conditionalFormatting>
        <x14:conditionalFormatting xmlns:xm="http://schemas.microsoft.com/office/excel/2006/main">
          <x14:cfRule type="iconSet" priority="15" id="{CBA26358-8B16-49CD-9ABE-A89A530AD099}">
            <x14:iconSet iconSet="3Symbols" custom="1">
              <x14:cfvo type="percent">
                <xm:f>0</xm:f>
              </x14:cfvo>
              <x14:cfvo type="num">
                <xm:f>Controle!$AB$15</xm:f>
              </x14:cfvo>
              <x14:cfvo type="num">
                <xm:f>Controle!$AB$15</xm:f>
              </x14:cfvo>
              <x14:cfIcon iconSet="3Symbols" iconId="0"/>
              <x14:cfIcon iconSet="NoIcons" iconId="0"/>
              <x14:cfIcon iconSet="3Symbols" iconId="2"/>
            </x14:iconSet>
          </x14:cfRule>
          <xm:sqref>F22</xm:sqref>
        </x14:conditionalFormatting>
        <x14:conditionalFormatting xmlns:xm="http://schemas.microsoft.com/office/excel/2006/main">
          <x14:cfRule type="iconSet" priority="16" id="{1894447A-9C0F-48C2-98C8-7EEB5485AFC4}">
            <x14:iconSet iconSet="3Symbols" custom="1">
              <x14:cfvo type="percent">
                <xm:f>0</xm:f>
              </x14:cfvo>
              <x14:cfvo type="num">
                <xm:f>Controle!$AB$16</xm:f>
              </x14:cfvo>
              <x14:cfvo type="num">
                <xm:f>Controle!$AB$16</xm:f>
              </x14:cfvo>
              <x14:cfIcon iconSet="3Symbols" iconId="0"/>
              <x14:cfIcon iconSet="NoIcons" iconId="0"/>
              <x14:cfIcon iconSet="3Symbols" iconId="2"/>
            </x14:iconSet>
          </x14:cfRule>
          <xm:sqref>F23</xm:sqref>
        </x14:conditionalFormatting>
        <x14:conditionalFormatting xmlns:xm="http://schemas.microsoft.com/office/excel/2006/main">
          <x14:cfRule type="iconSet" priority="9" id="{D68FD42D-07D7-4835-AD21-9085E7185A2C}">
            <x14:iconSet iconSet="3Symbols" custom="1">
              <x14:cfvo type="percent">
                <xm:f>0</xm:f>
              </x14:cfvo>
              <x14:cfvo type="num">
                <xm:f>Controle!$AB$18</xm:f>
              </x14:cfvo>
              <x14:cfvo type="num">
                <xm:f>Controle!$AB$18</xm:f>
              </x14:cfvo>
              <x14:cfIcon iconSet="3Symbols" iconId="0"/>
              <x14:cfIcon iconSet="NoIcons" iconId="0"/>
              <x14:cfIcon iconSet="3Symbols" iconId="2"/>
            </x14:iconSet>
          </x14:cfRule>
          <xm:sqref>F25</xm:sqref>
        </x14:conditionalFormatting>
        <x14:conditionalFormatting xmlns:xm="http://schemas.microsoft.com/office/excel/2006/main">
          <x14:cfRule type="iconSet" priority="10" id="{6DC1C654-FD45-4D0A-AC17-C485BC8464D9}">
            <x14:iconSet iconSet="3Symbols" custom="1">
              <x14:cfvo type="percent">
                <xm:f>0</xm:f>
              </x14:cfvo>
              <x14:cfvo type="num">
                <xm:f>Controle!$AB$19</xm:f>
              </x14:cfvo>
              <x14:cfvo type="num">
                <xm:f>Controle!$AB$19</xm:f>
              </x14:cfvo>
              <x14:cfIcon iconSet="3Symbols" iconId="0"/>
              <x14:cfIcon iconSet="NoIcons" iconId="0"/>
              <x14:cfIcon iconSet="3Symbols" iconId="2"/>
            </x14:iconSet>
          </x14:cfRule>
          <xm:sqref>F26</xm:sqref>
        </x14:conditionalFormatting>
        <x14:conditionalFormatting xmlns:xm="http://schemas.microsoft.com/office/excel/2006/main">
          <x14:cfRule type="iconSet" priority="11" id="{90625286-8994-4A29-9D6E-48A94F818287}">
            <x14:iconSet iconSet="3Symbols" custom="1">
              <x14:cfvo type="percent">
                <xm:f>0</xm:f>
              </x14:cfvo>
              <x14:cfvo type="num">
                <xm:f>Controle!$AB$20</xm:f>
              </x14:cfvo>
              <x14:cfvo type="num">
                <xm:f>Controle!$AB$20</xm:f>
              </x14:cfvo>
              <x14:cfIcon iconSet="3Symbols" iconId="0"/>
              <x14:cfIcon iconSet="NoIcons" iconId="0"/>
              <x14:cfIcon iconSet="3Symbols" iconId="2"/>
            </x14:iconSet>
          </x14:cfRule>
          <xm:sqref>F27</xm:sqref>
        </x14:conditionalFormatting>
        <x14:conditionalFormatting xmlns:xm="http://schemas.microsoft.com/office/excel/2006/main">
          <x14:cfRule type="iconSet" priority="12" id="{69083180-A594-4F0E-85F0-EC790F9AE9D2}">
            <x14:iconSet iconSet="3Symbols" custom="1">
              <x14:cfvo type="percent">
                <xm:f>0</xm:f>
              </x14:cfvo>
              <x14:cfvo type="num">
                <xm:f>Controle!$AB$21</xm:f>
              </x14:cfvo>
              <x14:cfvo type="num">
                <xm:f>Controle!$AB$21</xm:f>
              </x14:cfvo>
              <x14:cfIcon iconSet="3Symbols" iconId="0"/>
              <x14:cfIcon iconSet="NoIcons" iconId="0"/>
              <x14:cfIcon iconSet="3Symbols" iconId="2"/>
            </x14:iconSet>
          </x14:cfRule>
          <xm:sqref>F28</xm:sqref>
        </x14:conditionalFormatting>
        <x14:conditionalFormatting xmlns:xm="http://schemas.microsoft.com/office/excel/2006/main">
          <x14:cfRule type="iconSet" priority="111" id="{65277FD3-9268-4D5C-B539-C2EF828D245C}">
            <x14:iconSet iconSet="3Symbols" custom="1">
              <x14:cfvo type="percent">
                <xm:f>0</xm:f>
              </x14:cfvo>
              <x14:cfvo type="num">
                <xm:f>Controle!$AD$3</xm:f>
              </x14:cfvo>
              <x14:cfvo type="num">
                <xm:f>Controle!$AD$3</xm:f>
              </x14:cfvo>
              <x14:cfIcon iconSet="3Symbols" iconId="0"/>
              <x14:cfIcon iconSet="NoIcons" iconId="0"/>
              <x14:cfIcon iconSet="3Symbols" iconId="2"/>
            </x14:iconSet>
          </x14:cfRule>
          <xm:sqref>H10</xm:sqref>
        </x14:conditionalFormatting>
        <x14:conditionalFormatting xmlns:xm="http://schemas.microsoft.com/office/excel/2006/main">
          <x14:cfRule type="iconSet" priority="110" id="{B9AF85D5-5952-4E0B-AE4A-8B9A74CC54D0}">
            <x14:iconSet iconSet="3Symbols" custom="1">
              <x14:cfvo type="percent">
                <xm:f>0</xm:f>
              </x14:cfvo>
              <x14:cfvo type="num">
                <xm:f>Controle!$AD$4</xm:f>
              </x14:cfvo>
              <x14:cfvo type="num">
                <xm:f>Controle!$AD$4</xm:f>
              </x14:cfvo>
              <x14:cfIcon iconSet="3Symbols" iconId="0"/>
              <x14:cfIcon iconSet="NoIcons" iconId="0"/>
              <x14:cfIcon iconSet="3Symbols" iconId="2"/>
            </x14:iconSet>
          </x14:cfRule>
          <xm:sqref>H11</xm:sqref>
        </x14:conditionalFormatting>
        <x14:conditionalFormatting xmlns:xm="http://schemas.microsoft.com/office/excel/2006/main">
          <x14:cfRule type="iconSet" priority="112" id="{B5A52E3A-032B-44DE-9748-C640D98D8850}">
            <x14:iconSet iconSet="3Symbols" custom="1">
              <x14:cfvo type="percent">
                <xm:f>0</xm:f>
              </x14:cfvo>
              <x14:cfvo type="num">
                <xm:f>Controle!$AD$5</xm:f>
              </x14:cfvo>
              <x14:cfvo type="num">
                <xm:f>Controle!$AD$5</xm:f>
              </x14:cfvo>
              <x14:cfIcon iconSet="3Symbols" iconId="0"/>
              <x14:cfIcon iconSet="NoIcons" iconId="0"/>
              <x14:cfIcon iconSet="3Symbols" iconId="2"/>
            </x14:iconSet>
          </x14:cfRule>
          <xm:sqref>H12</xm:sqref>
        </x14:conditionalFormatting>
        <x14:conditionalFormatting xmlns:xm="http://schemas.microsoft.com/office/excel/2006/main">
          <x14:cfRule type="iconSet" priority="109" id="{3E810033-06DA-411D-BB45-E054315C76B3}">
            <x14:iconSet iconSet="3Symbols" custom="1">
              <x14:cfvo type="percent">
                <xm:f>0</xm:f>
              </x14:cfvo>
              <x14:cfvo type="num">
                <xm:f>Controle!$AD$6</xm:f>
              </x14:cfvo>
              <x14:cfvo type="num">
                <xm:f>Controle!$AD$6</xm:f>
              </x14:cfvo>
              <x14:cfIcon iconSet="3Symbols" iconId="0"/>
              <x14:cfIcon iconSet="NoIcons" iconId="0"/>
              <x14:cfIcon iconSet="3Symbols" iconId="2"/>
            </x14:iconSet>
          </x14:cfRule>
          <xm:sqref>H13</xm:sqref>
        </x14:conditionalFormatting>
        <x14:conditionalFormatting xmlns:xm="http://schemas.microsoft.com/office/excel/2006/main">
          <x14:cfRule type="iconSet" priority="108" id="{7730FF20-C7D5-4F42-9076-107A33CA11CE}">
            <x14:iconSet iconSet="3Symbols" custom="1">
              <x14:cfvo type="percent">
                <xm:f>0</xm:f>
              </x14:cfvo>
              <x14:cfvo type="num">
                <xm:f>Controle!$AD$5</xm:f>
              </x14:cfvo>
              <x14:cfvo type="num">
                <xm:f>Controle!$AD$5</xm:f>
              </x14:cfvo>
              <x14:cfIcon iconSet="3Symbols" iconId="0"/>
              <x14:cfIcon iconSet="NoIcons" iconId="0"/>
              <x14:cfIcon iconSet="3Symbols" iconId="2"/>
            </x14:iconSet>
          </x14:cfRule>
          <xm:sqref>H14</xm:sqref>
        </x14:conditionalFormatting>
        <x14:conditionalFormatting xmlns:xm="http://schemas.microsoft.com/office/excel/2006/main">
          <x14:cfRule type="iconSet" priority="107" id="{C36A0466-A31A-40C7-AC47-431BFD5C70FB}">
            <x14:iconSet iconSet="3Symbols" custom="1">
              <x14:cfvo type="percent">
                <xm:f>0</xm:f>
              </x14:cfvo>
              <x14:cfvo type="num">
                <xm:f>Controle!$AD$6</xm:f>
              </x14:cfvo>
              <x14:cfvo type="num">
                <xm:f>Controle!$AD$6</xm:f>
              </x14:cfvo>
              <x14:cfIcon iconSet="3Symbols" iconId="0"/>
              <x14:cfIcon iconSet="NoIcons" iconId="0"/>
              <x14:cfIcon iconSet="3Symbols" iconId="2"/>
            </x14:iconSet>
          </x14:cfRule>
          <xm:sqref>H15</xm:sqref>
        </x14:conditionalFormatting>
        <x14:conditionalFormatting xmlns:xm="http://schemas.microsoft.com/office/excel/2006/main">
          <x14:cfRule type="iconSet" priority="113" id="{751AA5F0-72EB-4C5C-8471-BCBEAB16FBAC}">
            <x14:iconSet iconSet="3Symbols" custom="1">
              <x14:cfvo type="percent">
                <xm:f>0</xm:f>
              </x14:cfvo>
              <x14:cfvo type="num">
                <xm:f>Controle!$AD$9</xm:f>
              </x14:cfvo>
              <x14:cfvo type="num">
                <xm:f>Controle!$AD$9</xm:f>
              </x14:cfvo>
              <x14:cfIcon iconSet="3Symbols" iconId="0"/>
              <x14:cfIcon iconSet="NoIcons" iconId="0"/>
              <x14:cfIcon iconSet="3Symbols" iconId="2"/>
            </x14:iconSet>
          </x14:cfRule>
          <xm:sqref>H16</xm:sqref>
        </x14:conditionalFormatting>
        <x14:conditionalFormatting xmlns:xm="http://schemas.microsoft.com/office/excel/2006/main">
          <x14:cfRule type="iconSet" priority="114" id="{D8A8BDB5-3AEA-420B-A1DE-406ABC5A3B33}">
            <x14:iconSet iconSet="3Symbols" custom="1">
              <x14:cfvo type="percent">
                <xm:f>0</xm:f>
              </x14:cfvo>
              <x14:cfvo type="num">
                <xm:f>Controle!$AD$10</xm:f>
              </x14:cfvo>
              <x14:cfvo type="num" gte="0">
                <xm:f>Controle!$AE$10+0.01</xm:f>
              </x14:cfvo>
              <x14:cfIcon iconSet="3Symbols" iconId="0"/>
              <x14:cfIcon iconSet="3Symbols" iconId="2"/>
              <x14:cfIcon iconSet="3Symbols" iconId="0"/>
            </x14:iconSet>
          </x14:cfRule>
          <xm:sqref>H17</xm:sqref>
        </x14:conditionalFormatting>
        <x14:conditionalFormatting xmlns:xm="http://schemas.microsoft.com/office/excel/2006/main">
          <x14:cfRule type="iconSet" priority="115" id="{39AEF6A9-86B7-419F-9D28-A12E6758E588}">
            <x14:iconSet iconSet="3Symbols" custom="1">
              <x14:cfvo type="percent">
                <xm:f>0</xm:f>
              </x14:cfvo>
              <x14:cfvo type="num">
                <xm:f>Controle!$AD$11</xm:f>
              </x14:cfvo>
              <x14:cfvo type="num" gte="0">
                <xm:f>Controle!$AE$11+0.01</xm:f>
              </x14:cfvo>
              <x14:cfIcon iconSet="3Symbols" iconId="0"/>
              <x14:cfIcon iconSet="3Symbols" iconId="2"/>
              <x14:cfIcon iconSet="3Symbols" iconId="0"/>
            </x14:iconSet>
          </x14:cfRule>
          <xm:sqref>H18</xm:sqref>
        </x14:conditionalFormatting>
        <x14:conditionalFormatting xmlns:xm="http://schemas.microsoft.com/office/excel/2006/main">
          <x14:cfRule type="iconSet" priority="5" id="{064DF8A0-7DD7-4068-A365-C0B8CDFD9A14}">
            <x14:iconSet iconSet="3Symbols" custom="1">
              <x14:cfvo type="percent">
                <xm:f>0</xm:f>
              </x14:cfvo>
              <x14:cfvo type="num">
                <xm:f>Controle!$AD$13</xm:f>
              </x14:cfvo>
              <x14:cfvo type="num">
                <xm:f>Controle!$AD$13</xm:f>
              </x14:cfvo>
              <x14:cfIcon iconSet="3Symbols" iconId="0"/>
              <x14:cfIcon iconSet="NoIcons" iconId="0"/>
              <x14:cfIcon iconSet="3Symbols" iconId="2"/>
            </x14:iconSet>
          </x14:cfRule>
          <xm:sqref>H20</xm:sqref>
        </x14:conditionalFormatting>
        <x14:conditionalFormatting xmlns:xm="http://schemas.microsoft.com/office/excel/2006/main">
          <x14:cfRule type="iconSet" priority="6" id="{1DF7E2F2-6DD7-46F9-9F7E-822AA652841E}">
            <x14:iconSet iconSet="3Symbols" custom="1">
              <x14:cfvo type="percent">
                <xm:f>0</xm:f>
              </x14:cfvo>
              <x14:cfvo type="num">
                <xm:f>Controle!$AD$14</xm:f>
              </x14:cfvo>
              <x14:cfvo type="num">
                <xm:f>Controle!$AD$14</xm:f>
              </x14:cfvo>
              <x14:cfIcon iconSet="3Symbols" iconId="0"/>
              <x14:cfIcon iconSet="NoIcons" iconId="0"/>
              <x14:cfIcon iconSet="3Symbols" iconId="2"/>
            </x14:iconSet>
          </x14:cfRule>
          <xm:sqref>H21</xm:sqref>
        </x14:conditionalFormatting>
        <x14:conditionalFormatting xmlns:xm="http://schemas.microsoft.com/office/excel/2006/main">
          <x14:cfRule type="iconSet" priority="7" id="{184D4D50-BBD9-4CB3-8354-F5EC14ED2C58}">
            <x14:iconSet iconSet="3Symbols" custom="1">
              <x14:cfvo type="percent">
                <xm:f>0</xm:f>
              </x14:cfvo>
              <x14:cfvo type="num">
                <xm:f>Controle!$AD$15</xm:f>
              </x14:cfvo>
              <x14:cfvo type="num">
                <xm:f>Controle!$AD$15</xm:f>
              </x14:cfvo>
              <x14:cfIcon iconSet="3Symbols" iconId="0"/>
              <x14:cfIcon iconSet="NoIcons" iconId="0"/>
              <x14:cfIcon iconSet="3Symbols" iconId="2"/>
            </x14:iconSet>
          </x14:cfRule>
          <xm:sqref>H22</xm:sqref>
        </x14:conditionalFormatting>
        <x14:conditionalFormatting xmlns:xm="http://schemas.microsoft.com/office/excel/2006/main">
          <x14:cfRule type="iconSet" priority="8" id="{90FC69AD-BE50-4392-A000-E99CBC5F7BF7}">
            <x14:iconSet iconSet="3Symbols" custom="1">
              <x14:cfvo type="percent">
                <xm:f>0</xm:f>
              </x14:cfvo>
              <x14:cfvo type="num">
                <xm:f>Controle!$AD$16</xm:f>
              </x14:cfvo>
              <x14:cfvo type="num">
                <xm:f>Controle!$AD$16</xm:f>
              </x14:cfvo>
              <x14:cfIcon iconSet="3Symbols" iconId="0"/>
              <x14:cfIcon iconSet="NoIcons" iconId="0"/>
              <x14:cfIcon iconSet="3Symbols" iconId="2"/>
            </x14:iconSet>
          </x14:cfRule>
          <xm:sqref>H23</xm:sqref>
        </x14:conditionalFormatting>
        <x14:conditionalFormatting xmlns:xm="http://schemas.microsoft.com/office/excel/2006/main">
          <x14:cfRule type="iconSet" priority="1" id="{EC5E9FAC-3D89-4EC4-90B7-61BE43BC899B}">
            <x14:iconSet iconSet="3Symbols" custom="1">
              <x14:cfvo type="percent">
                <xm:f>0</xm:f>
              </x14:cfvo>
              <x14:cfvo type="num">
                <xm:f>Controle!$AD$18</xm:f>
              </x14:cfvo>
              <x14:cfvo type="num">
                <xm:f>Controle!$AD$18</xm:f>
              </x14:cfvo>
              <x14:cfIcon iconSet="3Symbols" iconId="0"/>
              <x14:cfIcon iconSet="NoIcons" iconId="0"/>
              <x14:cfIcon iconSet="3Symbols" iconId="2"/>
            </x14:iconSet>
          </x14:cfRule>
          <xm:sqref>H25</xm:sqref>
        </x14:conditionalFormatting>
        <x14:conditionalFormatting xmlns:xm="http://schemas.microsoft.com/office/excel/2006/main">
          <x14:cfRule type="iconSet" priority="2" id="{D4D3888D-E1C3-4F05-937F-8B1BBCE82973}">
            <x14:iconSet iconSet="3Symbols" custom="1">
              <x14:cfvo type="percent">
                <xm:f>0</xm:f>
              </x14:cfvo>
              <x14:cfvo type="num">
                <xm:f>Controle!$AD$19</xm:f>
              </x14:cfvo>
              <x14:cfvo type="num">
                <xm:f>Controle!$AD$19</xm:f>
              </x14:cfvo>
              <x14:cfIcon iconSet="3Symbols" iconId="0"/>
              <x14:cfIcon iconSet="NoIcons" iconId="0"/>
              <x14:cfIcon iconSet="3Symbols" iconId="2"/>
            </x14:iconSet>
          </x14:cfRule>
          <xm:sqref>H26</xm:sqref>
        </x14:conditionalFormatting>
        <x14:conditionalFormatting xmlns:xm="http://schemas.microsoft.com/office/excel/2006/main">
          <x14:cfRule type="iconSet" priority="3" id="{FED58204-59F8-4DC6-B6F9-D6B63D6568CA}">
            <x14:iconSet iconSet="3Symbols" custom="1">
              <x14:cfvo type="percent">
                <xm:f>0</xm:f>
              </x14:cfvo>
              <x14:cfvo type="num">
                <xm:f>Controle!$AD$20</xm:f>
              </x14:cfvo>
              <x14:cfvo type="num">
                <xm:f>Controle!$AD$20</xm:f>
              </x14:cfvo>
              <x14:cfIcon iconSet="3Symbols" iconId="0"/>
              <x14:cfIcon iconSet="NoIcons" iconId="0"/>
              <x14:cfIcon iconSet="3Symbols" iconId="2"/>
            </x14:iconSet>
          </x14:cfRule>
          <xm:sqref>H27</xm:sqref>
        </x14:conditionalFormatting>
        <x14:conditionalFormatting xmlns:xm="http://schemas.microsoft.com/office/excel/2006/main">
          <x14:cfRule type="iconSet" priority="4" id="{35915064-AD21-4D88-9D5E-4D64CB494EC9}">
            <x14:iconSet iconSet="3Symbols" custom="1">
              <x14:cfvo type="percent">
                <xm:f>0</xm:f>
              </x14:cfvo>
              <x14:cfvo type="num">
                <xm:f>Controle!$AD$21</xm:f>
              </x14:cfvo>
              <x14:cfvo type="num">
                <xm:f>Controle!$AD$21</xm:f>
              </x14:cfvo>
              <x14:cfIcon iconSet="3Symbols" iconId="0"/>
              <x14:cfIcon iconSet="NoIcons" iconId="0"/>
              <x14:cfIcon iconSet="3Symbols" iconId="2"/>
            </x14:iconSet>
          </x14:cfRule>
          <xm:sqref>H28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dimension ref="A1:AF128"/>
  <sheetViews>
    <sheetView zoomScaleNormal="100" workbookViewId="0"/>
  </sheetViews>
  <sheetFormatPr defaultRowHeight="15" x14ac:dyDescent="0.25"/>
  <cols>
    <col min="1" max="1" width="15.5703125" bestFit="1" customWidth="1"/>
    <col min="2" max="2" width="15.28515625" bestFit="1" customWidth="1"/>
    <col min="3" max="3" width="17.5703125" bestFit="1" customWidth="1"/>
    <col min="4" max="4" width="19.5703125" bestFit="1" customWidth="1"/>
    <col min="5" max="5" width="29.42578125" bestFit="1" customWidth="1"/>
    <col min="8" max="8" width="10.7109375" bestFit="1" customWidth="1"/>
    <col min="9" max="9" width="15.7109375" bestFit="1" customWidth="1"/>
    <col min="10" max="10" width="20.140625" bestFit="1" customWidth="1"/>
    <col min="11" max="11" width="11.5703125" bestFit="1" customWidth="1"/>
    <col min="12" max="12" width="74.28515625" bestFit="1" customWidth="1"/>
    <col min="13" max="13" width="25" bestFit="1" customWidth="1"/>
    <col min="14" max="15" width="18" bestFit="1" customWidth="1"/>
    <col min="16" max="16" width="42.140625" customWidth="1"/>
    <col min="17" max="17" width="8.85546875" customWidth="1"/>
    <col min="18" max="18" width="6.7109375" customWidth="1"/>
    <col min="19" max="19" width="8.85546875" customWidth="1"/>
    <col min="20" max="20" width="6.7109375" customWidth="1"/>
    <col min="21" max="21" width="8.85546875" customWidth="1"/>
    <col min="22" max="22" width="6.7109375" customWidth="1"/>
    <col min="23" max="23" width="0.5703125" customWidth="1"/>
    <col min="25" max="25" width="7.85546875" bestFit="1" customWidth="1"/>
    <col min="27" max="27" width="7.85546875" bestFit="1" customWidth="1"/>
    <col min="29" max="29" width="7.85546875" bestFit="1" customWidth="1"/>
    <col min="31" max="31" width="7.85546875" bestFit="1" customWidth="1"/>
  </cols>
  <sheetData>
    <row r="1" spans="1:32" ht="31.5" customHeight="1" x14ac:dyDescent="0.25">
      <c r="P1" s="113" t="s">
        <v>1441</v>
      </c>
      <c r="Q1" s="331" t="s">
        <v>997</v>
      </c>
      <c r="R1" s="331"/>
      <c r="S1" s="331" t="s">
        <v>998</v>
      </c>
      <c r="T1" s="331"/>
      <c r="U1" s="331" t="s">
        <v>999</v>
      </c>
      <c r="V1" s="331"/>
      <c r="W1" s="101"/>
      <c r="X1" s="331" t="s">
        <v>1434</v>
      </c>
      <c r="Y1" s="331"/>
      <c r="Z1" s="331" t="s">
        <v>1435</v>
      </c>
      <c r="AA1" s="331"/>
      <c r="AB1" s="331" t="s">
        <v>1436</v>
      </c>
      <c r="AC1" s="331"/>
      <c r="AD1" s="331" t="s">
        <v>1437</v>
      </c>
      <c r="AE1" s="331"/>
    </row>
    <row r="2" spans="1:32" x14ac:dyDescent="0.25">
      <c r="A2" s="38" t="s">
        <v>816</v>
      </c>
      <c r="B2" s="38" t="s">
        <v>821</v>
      </c>
      <c r="C2" s="38" t="s">
        <v>825</v>
      </c>
      <c r="D2" s="38" t="s">
        <v>833</v>
      </c>
      <c r="E2" s="38" t="s">
        <v>834</v>
      </c>
      <c r="F2" s="38" t="s">
        <v>506</v>
      </c>
      <c r="G2" s="38" t="s">
        <v>843</v>
      </c>
      <c r="H2" s="38" t="s">
        <v>371</v>
      </c>
      <c r="I2" s="38" t="s">
        <v>850</v>
      </c>
      <c r="J2" s="38" t="s">
        <v>514</v>
      </c>
      <c r="K2" s="38" t="s">
        <v>863</v>
      </c>
      <c r="L2" s="38" t="s">
        <v>866</v>
      </c>
      <c r="M2" s="38" t="s">
        <v>996</v>
      </c>
      <c r="N2" s="38" t="s">
        <v>1019</v>
      </c>
      <c r="O2" s="38" t="s">
        <v>1020</v>
      </c>
      <c r="P2" s="109" t="s">
        <v>1432</v>
      </c>
      <c r="Q2" s="329" t="s">
        <v>1501</v>
      </c>
      <c r="R2" s="330"/>
      <c r="S2" s="329" t="s">
        <v>1501</v>
      </c>
      <c r="T2" s="330"/>
      <c r="U2" s="329" t="s">
        <v>1500</v>
      </c>
      <c r="V2" s="330"/>
      <c r="W2" s="110"/>
      <c r="X2" s="111" t="s">
        <v>789</v>
      </c>
      <c r="Y2" s="111" t="s">
        <v>790</v>
      </c>
      <c r="Z2" s="111" t="s">
        <v>789</v>
      </c>
      <c r="AA2" s="111" t="s">
        <v>790</v>
      </c>
      <c r="AB2" s="111" t="s">
        <v>789</v>
      </c>
      <c r="AC2" s="111" t="s">
        <v>790</v>
      </c>
      <c r="AD2" s="111" t="s">
        <v>789</v>
      </c>
      <c r="AE2" s="112" t="s">
        <v>790</v>
      </c>
    </row>
    <row r="3" spans="1:32" x14ac:dyDescent="0.25">
      <c r="A3" t="s">
        <v>813</v>
      </c>
      <c r="B3" t="s">
        <v>822</v>
      </c>
      <c r="C3" t="s">
        <v>826</v>
      </c>
      <c r="D3" t="s">
        <v>374</v>
      </c>
      <c r="E3" t="s">
        <v>835</v>
      </c>
      <c r="F3" t="s">
        <v>839</v>
      </c>
      <c r="G3" t="s">
        <v>844</v>
      </c>
      <c r="H3" t="s">
        <v>846</v>
      </c>
      <c r="I3" t="s">
        <v>851</v>
      </c>
      <c r="J3" t="s">
        <v>855</v>
      </c>
      <c r="K3" t="s">
        <v>864</v>
      </c>
      <c r="M3" t="s">
        <v>997</v>
      </c>
      <c r="N3" t="b">
        <v>0</v>
      </c>
      <c r="O3" t="b">
        <v>0</v>
      </c>
      <c r="P3" s="102" t="s">
        <v>1304</v>
      </c>
      <c r="Q3" s="103">
        <v>4</v>
      </c>
      <c r="R3" s="103"/>
      <c r="S3" s="103">
        <v>5</v>
      </c>
      <c r="T3" s="103"/>
      <c r="U3" s="103">
        <v>5</v>
      </c>
      <c r="V3" s="103"/>
      <c r="W3" s="101"/>
      <c r="X3" s="103">
        <f>IF(linha01_tipo=Controle!$Q$1,IF((Controle!$Q3*5%)&gt;0.4,Controle!$Q3-0.4,Controle!$Q3*(1-5%)),0)+
IF(linha01_tipo=Controle!$S$1,IF((Controle!$S3*5%)&gt;0.4,Controle!$S3-0.4,Controle!$S3*(1-5%)),0)+
IF(linha01_tipo=Controle!$U$1,IF((Controle!$U3*5%)&gt;0.4,Controle!$U3-0.4,Controle!$U3*(1-5%)),0)</f>
        <v>0</v>
      </c>
      <c r="Y3" s="104"/>
      <c r="Z3" s="103">
        <f>IF(linha02_tipo=Controle!$Q$1,IF((Controle!$Q3*5%)&gt;0.4,Controle!$Q3-0.4,Controle!$Q3*(1-5%)),0)+
IF(linha02_tipo=Controle!$S$1,IF((Controle!$S3*5%)&gt;0.4,Controle!$S3-0.4,Controle!$S3*(1-5%)),0)+
IF(linha02_tipo=Controle!$U$1,IF((Controle!$U3*5%)&gt;0.4,Controle!$U3-0.4,Controle!$U3*(1-5%)),0)</f>
        <v>0</v>
      </c>
      <c r="AA3" s="104"/>
      <c r="AB3" s="103">
        <f>IF(linha03_tipo=Controle!$Q$1,IF((Controle!$Q3*5%)&gt;0.4,Controle!$Q3-0.4,Controle!$Q3*(1-5%)),0)+
IF(linha03_tipo=Controle!$S$1,IF((Controle!$S3*5%)&gt;0.4,Controle!$S3-0.4,Controle!$S3*(1-5%)),0)+
IF(linha03_tipo=Controle!$U$1,IF((Controle!$U3*5%)&gt;0.4,Controle!$U3-0.4,Controle!$U3*(1-5%)),0)</f>
        <v>0</v>
      </c>
      <c r="AC3" s="104"/>
      <c r="AD3" s="103">
        <f>IF(linha04_tipo=Controle!$Q$1,IF((Controle!$Q3*5%)&gt;0.4,Controle!$Q3-0.4,Controle!$Q3*(1-5%)),0)+
IF(linha04_tipo=Controle!$S$1,IF((Controle!$S3*5%)&gt;0.4,Controle!$S3-0.4,Controle!$S3*(1-5%)),0)+
IF(linha04_tipo=Controle!$U$1,IF((Controle!$U3*5%)&gt;0.4,Controle!$U3-0.4,Controle!$U3*(1-5%)),0)</f>
        <v>0</v>
      </c>
      <c r="AE3" s="104"/>
    </row>
    <row r="4" spans="1:32" x14ac:dyDescent="0.25">
      <c r="A4" t="s">
        <v>817</v>
      </c>
      <c r="B4" t="s">
        <v>823</v>
      </c>
      <c r="C4" t="s">
        <v>827</v>
      </c>
      <c r="D4" t="s">
        <v>411</v>
      </c>
      <c r="E4" t="s">
        <v>836</v>
      </c>
      <c r="F4" t="s">
        <v>840</v>
      </c>
      <c r="G4" t="s">
        <v>845</v>
      </c>
      <c r="H4" t="s">
        <v>847</v>
      </c>
      <c r="I4" t="s">
        <v>852</v>
      </c>
      <c r="J4" t="s">
        <v>856</v>
      </c>
      <c r="K4" t="s">
        <v>865</v>
      </c>
      <c r="L4" t="s">
        <v>903</v>
      </c>
      <c r="M4" t="s">
        <v>998</v>
      </c>
      <c r="P4" s="102" t="s">
        <v>1305</v>
      </c>
      <c r="Q4" s="103">
        <v>4</v>
      </c>
      <c r="R4" s="103"/>
      <c r="S4" s="103">
        <v>5</v>
      </c>
      <c r="T4" s="103"/>
      <c r="U4" s="103">
        <v>5</v>
      </c>
      <c r="V4" s="103"/>
      <c r="W4" s="101"/>
      <c r="X4" s="103">
        <f>IF(linha01_tipo=Controle!$Q$1,IF((Controle!$Q4*5%)&gt;0.4,Controle!$Q4-0.4,Controle!$Q4*(1-5%)),0)+
IF(linha01_tipo=Controle!$S$1,IF((Controle!$S4*5%)&gt;0.4,Controle!$S4-0.4,Controle!$S4*(1-5%)),0)+
IF(linha01_tipo=Controle!$U$1,IF((Controle!$U4*5%)&gt;0.4,Controle!$U4-0.4,Controle!$U4*(1-5%)),0)</f>
        <v>0</v>
      </c>
      <c r="Y4" s="104"/>
      <c r="Z4" s="103">
        <f>IF(linha02_tipo=Controle!$Q$1,IF((Controle!$Q4*5%)&gt;0.4,Controle!$Q4-0.4,Controle!$Q4*(1-5%)),0)+
IF(linha02_tipo=Controle!$S$1,IF((Controle!$S4*5%)&gt;0.4,Controle!$S4-0.4,Controle!$S4*(1-5%)),0)+
IF(linha02_tipo=Controle!$U$1,IF((Controle!$U4*5%)&gt;0.4,Controle!$U4-0.4,Controle!$U4*(1-5%)),0)</f>
        <v>0</v>
      </c>
      <c r="AA4" s="104"/>
      <c r="AB4" s="103">
        <f>IF(linha03_tipo=Controle!$Q$1,IF((Controle!$Q4*5%)&gt;0.4,Controle!$Q4-0.4,Controle!$Q4*(1-5%)),0)+
IF(linha03_tipo=Controle!$S$1,IF((Controle!$S4*5%)&gt;0.4,Controle!$S4-0.4,Controle!$S4*(1-5%)),0)+
IF(linha03_tipo=Controle!$U$1,IF((Controle!$U4*5%)&gt;0.4,Controle!$U4-0.4,Controle!$U4*(1-5%)),0)</f>
        <v>0</v>
      </c>
      <c r="AC4" s="104"/>
      <c r="AD4" s="103">
        <f>IF(linha04_tipo=Controle!$Q$1,IF((Controle!$Q4*5%)&gt;0.4,Controle!$Q4-0.4,Controle!$Q4*(1-5%)),0)+
IF(linha04_tipo=Controle!$S$1,IF((Controle!$S4*5%)&gt;0.4,Controle!$S4-0.4,Controle!$S4*(1-5%)),0)+
IF(linha04_tipo=Controle!$U$1,IF((Controle!$U4*5%)&gt;0.4,Controle!$U4-0.4,Controle!$U4*(1-5%)),0)</f>
        <v>0</v>
      </c>
      <c r="AE4" s="104"/>
    </row>
    <row r="5" spans="1:32" x14ac:dyDescent="0.25">
      <c r="A5" t="s">
        <v>1368</v>
      </c>
      <c r="B5" t="s">
        <v>824</v>
      </c>
      <c r="C5" t="s">
        <v>828</v>
      </c>
      <c r="D5" t="s">
        <v>416</v>
      </c>
      <c r="E5" t="s">
        <v>837</v>
      </c>
      <c r="F5" t="s">
        <v>841</v>
      </c>
      <c r="H5" t="s">
        <v>848</v>
      </c>
      <c r="I5" t="s">
        <v>853</v>
      </c>
      <c r="J5" t="s">
        <v>857</v>
      </c>
      <c r="L5" t="s">
        <v>867</v>
      </c>
      <c r="M5" t="s">
        <v>999</v>
      </c>
      <c r="P5" s="102" t="s">
        <v>1424</v>
      </c>
      <c r="Q5" s="103">
        <v>3</v>
      </c>
      <c r="R5" s="103"/>
      <c r="S5" s="103">
        <v>4</v>
      </c>
      <c r="T5" s="103"/>
      <c r="U5" s="103">
        <v>4</v>
      </c>
      <c r="V5" s="103"/>
      <c r="W5" s="101"/>
      <c r="X5" s="103">
        <f>IF(linha01_tipo=Controle!$Q$1,IF((Controle!$Q5*5%)&gt;0.4,Controle!$Q5-0.4,Controle!$Q5*(1-5%)),0)+
IF(linha01_tipo=Controle!$S$1,IF((Controle!$S5*5%)&gt;0.4,Controle!$S5-0.4,Controle!$S5*(1-5%)),0)+
IF(linha01_tipo=Controle!$U$1,IF((Controle!$U5*5%)&gt;0.4,Controle!$U5-0.4,Controle!$U5*(1-5%)),0)</f>
        <v>0</v>
      </c>
      <c r="Y5" s="104"/>
      <c r="Z5" s="103">
        <f>IF(linha02_tipo=Controle!$Q$1,IF((Controle!$Q5*5%)&gt;0.4,Controle!$Q5-0.4,Controle!$Q5*(1-5%)),0)+
IF(linha02_tipo=Controle!$S$1,IF((Controle!$S5*5%)&gt;0.4,Controle!$S5-0.4,Controle!$S5*(1-5%)),0)+
IF(linha02_tipo=Controle!$U$1,IF((Controle!$U5*5%)&gt;0.4,Controle!$U5-0.4,Controle!$U5*(1-5%)),0)</f>
        <v>0</v>
      </c>
      <c r="AA5" s="104"/>
      <c r="AB5" s="103">
        <f>IF(linha03_tipo=Controle!$Q$1,IF((Controle!$Q5*5%)&gt;0.4,Controle!$Q5-0.4,Controle!$Q5*(1-5%)),0)+
IF(linha03_tipo=Controle!$S$1,IF((Controle!$S5*5%)&gt;0.4,Controle!$S5-0.4,Controle!$S5*(1-5%)),0)+
IF(linha03_tipo=Controle!$U$1,IF((Controle!$U5*5%)&gt;0.4,Controle!$U5-0.4,Controle!$U5*(1-5%)),0)</f>
        <v>0</v>
      </c>
      <c r="AC5" s="104"/>
      <c r="AD5" s="103">
        <f>IF(linha04_tipo=Controle!$Q$1,IF((Controle!$Q5*5%)&gt;0.4,Controle!$Q5-0.4,Controle!$Q5*(1-5%)),0)+
IF(linha04_tipo=Controle!$S$1,IF((Controle!$S5*5%)&gt;0.4,Controle!$S5-0.4,Controle!$S5*(1-5%)),0)+
IF(linha04_tipo=Controle!$U$1,IF((Controle!$U5*5%)&gt;0.4,Controle!$U5-0.4,Controle!$U5*(1-5%)),0)</f>
        <v>0</v>
      </c>
      <c r="AE5" s="104"/>
    </row>
    <row r="6" spans="1:32" x14ac:dyDescent="0.25">
      <c r="A6" t="s">
        <v>818</v>
      </c>
      <c r="C6" t="s">
        <v>829</v>
      </c>
      <c r="D6" t="s">
        <v>423</v>
      </c>
      <c r="E6" t="s">
        <v>838</v>
      </c>
      <c r="F6" t="s">
        <v>842</v>
      </c>
      <c r="H6" t="s">
        <v>849</v>
      </c>
      <c r="I6" t="s">
        <v>854</v>
      </c>
      <c r="L6" t="s">
        <v>905</v>
      </c>
      <c r="P6" s="102" t="s">
        <v>1425</v>
      </c>
      <c r="Q6" s="103">
        <v>3</v>
      </c>
      <c r="R6" s="103"/>
      <c r="S6" s="103">
        <v>4.5</v>
      </c>
      <c r="T6" s="103"/>
      <c r="U6" s="103">
        <v>4.5</v>
      </c>
      <c r="V6" s="103"/>
      <c r="W6" s="101"/>
      <c r="X6" s="103">
        <f>IF(linha01_tipo=Controle!$Q$1,IF((Controle!$Q6*5%)&gt;0.4,Controle!$Q6-0.4,Controle!$Q6*(1-5%)),0)+
IF(linha01_tipo=Controle!$S$1,IF((Controle!$S6*5%)&gt;0.4,Controle!$S6-0.4,Controle!$S6*(1-5%)),0)+
IF(linha01_tipo=Controle!$U$1,IF((Controle!$U6*5%)&gt;0.4,Controle!$U6-0.4,Controle!$U6*(1-5%)),0)</f>
        <v>0</v>
      </c>
      <c r="Y6" s="104"/>
      <c r="Z6" s="103">
        <f>IF(linha02_tipo=Controle!$Q$1,IF((Controle!$Q6*5%)&gt;0.4,Controle!$Q6-0.4,Controle!$Q6*(1-5%)),0)+
IF(linha02_tipo=Controle!$S$1,IF((Controle!$S6*5%)&gt;0.4,Controle!$S6-0.4,Controle!$S6*(1-5%)),0)+
IF(linha02_tipo=Controle!$U$1,IF((Controle!$U6*5%)&gt;0.4,Controle!$U6-0.4,Controle!$U6*(1-5%)),0)</f>
        <v>0</v>
      </c>
      <c r="AA6" s="104"/>
      <c r="AB6" s="103">
        <f>IF(linha03_tipo=Controle!$Q$1,IF((Controle!$Q6*5%)&gt;0.4,Controle!$Q6-0.4,Controle!$Q6*(1-5%)),0)+
IF(linha03_tipo=Controle!$S$1,IF((Controle!$S6*5%)&gt;0.4,Controle!$S6-0.4,Controle!$S6*(1-5%)),0)+
IF(linha03_tipo=Controle!$U$1,IF((Controle!$U6*5%)&gt;0.4,Controle!$U6-0.4,Controle!$U6*(1-5%)),0)</f>
        <v>0</v>
      </c>
      <c r="AC6" s="104"/>
      <c r="AD6" s="103">
        <f>IF(linha04_tipo=Controle!$Q$1,IF((Controle!$Q6*5%)&gt;0.4,Controle!$Q6-0.4,Controle!$Q6*(1-5%)),0)+
IF(linha04_tipo=Controle!$S$1,IF((Controle!$S6*5%)&gt;0.4,Controle!$S6-0.4,Controle!$S6*(1-5%)),0)+
IF(linha04_tipo=Controle!$U$1,IF((Controle!$U6*5%)&gt;0.4,Controle!$U6-0.4,Controle!$U6*(1-5%)),0)</f>
        <v>0</v>
      </c>
      <c r="AE6" s="104"/>
    </row>
    <row r="7" spans="1:32" x14ac:dyDescent="0.25">
      <c r="A7" t="s">
        <v>819</v>
      </c>
      <c r="C7" t="s">
        <v>830</v>
      </c>
      <c r="D7" t="s">
        <v>449</v>
      </c>
      <c r="L7" t="s">
        <v>868</v>
      </c>
      <c r="P7" s="105" t="s">
        <v>1426</v>
      </c>
      <c r="Q7" s="106">
        <v>3</v>
      </c>
      <c r="R7" s="103"/>
      <c r="S7" s="106">
        <v>4</v>
      </c>
      <c r="T7" s="103"/>
      <c r="U7" s="106">
        <v>4</v>
      </c>
      <c r="V7" s="103"/>
      <c r="W7" s="107"/>
      <c r="X7" s="106">
        <f>IF(linha01_tipo=Controle!$Q$1,IF((Controle!$Q7*5%)&gt;0.4,Controle!$Q7-0.4,Controle!$Q7*(1-5%)),0)+
IF(linha01_tipo=Controle!$S$1,IF((Controle!$S7*5%)&gt;0.4,Controle!$S7-0.4,Controle!$S7*(1-5%)),0)+
IF(linha01_tipo=Controle!$U$1,IF((Controle!$U7*5%)&gt;0.4,Controle!$U7-0.4,Controle!$U7*(1-5%)),0)</f>
        <v>0</v>
      </c>
      <c r="Y7" s="108"/>
      <c r="Z7" s="106">
        <f>IF(linha02_tipo=Controle!$Q$1,IF((Controle!$Q7*5%)&gt;0.4,Controle!$Q7-0.4,Controle!$Q7*(1-5%)),0)+
IF(linha02_tipo=Controle!$S$1,IF((Controle!$S7*5%)&gt;0.4,Controle!$S7-0.4,Controle!$S7*(1-5%)),0)+
IF(linha02_tipo=Controle!$U$1,IF((Controle!$U7*5%)&gt;0.4,Controle!$U7-0.4,Controle!$U7*(1-5%)),0)</f>
        <v>0</v>
      </c>
      <c r="AA7" s="108"/>
      <c r="AB7" s="106">
        <f>IF(linha03_tipo=Controle!$Q$1,IF((Controle!$Q7*5%)&gt;0.4,Controle!$Q7-0.4,Controle!$Q7*(1-5%)),0)+
IF(linha03_tipo=Controle!$S$1,IF((Controle!$S7*5%)&gt;0.4,Controle!$S7-0.4,Controle!$S7*(1-5%)),0)+
IF(linha03_tipo=Controle!$U$1,IF((Controle!$U7*5%)&gt;0.4,Controle!$U7-0.4,Controle!$U7*(1-5%)),0)</f>
        <v>0</v>
      </c>
      <c r="AC7" s="108"/>
      <c r="AD7" s="106">
        <f>IF(linha04_tipo=Controle!$Q$1,IF((Controle!$Q7*5%)&gt;0.4,Controle!$Q7-0.4,Controle!$Q7*(1-5%)),0)+
IF(linha04_tipo=Controle!$S$1,IF((Controle!$S7*5%)&gt;0.4,Controle!$S7-0.4,Controle!$S7*(1-5%)),0)+
IF(linha04_tipo=Controle!$U$1,IF((Controle!$U7*5%)&gt;0.4,Controle!$U7-0.4,Controle!$U7*(1-5%)),0)</f>
        <v>0</v>
      </c>
      <c r="AE7" s="108"/>
    </row>
    <row r="8" spans="1:32" x14ac:dyDescent="0.25">
      <c r="A8" t="s">
        <v>820</v>
      </c>
      <c r="C8" t="s">
        <v>831</v>
      </c>
      <c r="D8" t="s">
        <v>421</v>
      </c>
      <c r="L8" t="s">
        <v>869</v>
      </c>
      <c r="P8" s="105" t="s">
        <v>1427</v>
      </c>
      <c r="Q8" s="106">
        <v>3</v>
      </c>
      <c r="R8" s="103"/>
      <c r="S8" s="106">
        <v>4.5</v>
      </c>
      <c r="T8" s="103"/>
      <c r="U8" s="106">
        <v>4.5</v>
      </c>
      <c r="V8" s="103"/>
      <c r="W8" s="107"/>
      <c r="X8" s="106">
        <f>IF(linha01_tipo=Controle!$Q$1,IF((Controle!$Q8*5%)&gt;0.4,Controle!$Q8-0.4,Controle!$Q8*(1-5%)),0)+
IF(linha01_tipo=Controle!$S$1,IF((Controle!$S8*5%)&gt;0.4,Controle!$S8-0.4,Controle!$S8*(1-5%)),0)+
IF(linha01_tipo=Controle!$U$1,IF((Controle!$U8*5%)&gt;0.4,Controle!$U8-0.4,Controle!$U8*(1-5%)),0)</f>
        <v>0</v>
      </c>
      <c r="Y8" s="108"/>
      <c r="Z8" s="106">
        <f>IF(linha02_tipo=Controle!$Q$1,IF((Controle!$Q8*5%)&gt;0.4,Controle!$Q8-0.4,Controle!$Q8*(1-5%)),0)+
IF(linha02_tipo=Controle!$S$1,IF((Controle!$S8*5%)&gt;0.4,Controle!$S8-0.4,Controle!$S8*(1-5%)),0)+
IF(linha02_tipo=Controle!$U$1,IF((Controle!$U8*5%)&gt;0.4,Controle!$U8-0.4,Controle!$U8*(1-5%)),0)</f>
        <v>0</v>
      </c>
      <c r="AA8" s="108"/>
      <c r="AB8" s="106">
        <f>IF(linha03_tipo=Controle!$Q$1,IF((Controle!$Q8*5%)&gt;0.4,Controle!$Q8-0.4,Controle!$Q8*(1-5%)),0)+
IF(linha03_tipo=Controle!$S$1,IF((Controle!$S8*5%)&gt;0.4,Controle!$S8-0.4,Controle!$S8*(1-5%)),0)+
IF(linha03_tipo=Controle!$U$1,IF((Controle!$U8*5%)&gt;0.4,Controle!$U8-0.4,Controle!$U8*(1-5%)),0)</f>
        <v>0</v>
      </c>
      <c r="AC8" s="108"/>
      <c r="AD8" s="106">
        <f>IF(linha04_tipo=Controle!$Q$1,IF((Controle!$Q8*5%)&gt;0.4,Controle!$Q8-0.4,Controle!$Q8*(1-5%)),0)+
IF(linha04_tipo=Controle!$S$1,IF((Controle!$S8*5%)&gt;0.4,Controle!$S8-0.4,Controle!$S8*(1-5%)),0)+
IF(linha04_tipo=Controle!$U$1,IF((Controle!$U8*5%)&gt;0.4,Controle!$U8-0.4,Controle!$U8*(1-5%)),0)</f>
        <v>0</v>
      </c>
      <c r="AE8" s="108"/>
    </row>
    <row r="9" spans="1:32" x14ac:dyDescent="0.25">
      <c r="A9" t="s">
        <v>814</v>
      </c>
      <c r="C9" t="s">
        <v>832</v>
      </c>
      <c r="D9" t="s">
        <v>1511</v>
      </c>
      <c r="L9" t="s">
        <v>870</v>
      </c>
      <c r="P9" s="102" t="s">
        <v>1306</v>
      </c>
      <c r="Q9" s="103">
        <v>6</v>
      </c>
      <c r="R9" s="103"/>
      <c r="S9" s="103">
        <v>10</v>
      </c>
      <c r="T9" s="103"/>
      <c r="U9" s="103">
        <v>10</v>
      </c>
      <c r="V9" s="103"/>
      <c r="W9" s="101"/>
      <c r="X9" s="103">
        <f>IF(linha01_tipo=Controle!$Q$1,IF((Controle!$Q9*5%)&gt;0.4,Controle!$Q9-0.4,Controle!$Q9*(1-5%)),0)+
IF(linha01_tipo=Controle!$S$1,IF((Controle!$S9*5%)&gt;0.4,Controle!$S9-0.4,Controle!$S9*(1-5%)),0)+
IF(linha01_tipo=Controle!$U$1,IF((Controle!$U9*5%)&gt;0.4,Controle!$U9-0.4,Controle!$U9*(1-5%)),0)</f>
        <v>0</v>
      </c>
      <c r="Y9" s="104"/>
      <c r="Z9" s="103">
        <f>IF(linha02_tipo=Controle!$Q$1,IF((Controle!$Q9*5%)&gt;0.4,Controle!$Q9-0.4,Controle!$Q9*(1-5%)),0)+
IF(linha02_tipo=Controle!$S$1,IF((Controle!$S9*5%)&gt;0.4,Controle!$S9-0.4,Controle!$S9*(1-5%)),0)+
IF(linha02_tipo=Controle!$U$1,IF((Controle!$U9*5%)&gt;0.4,Controle!$U9-0.4,Controle!$U9*(1-5%)),0)</f>
        <v>0</v>
      </c>
      <c r="AA9" s="104"/>
      <c r="AB9" s="103">
        <f>IF(linha03_tipo=Controle!$Q$1,IF((Controle!$Q9*5%)&gt;0.4,Controle!$Q9-0.4,Controle!$Q9*(1-5%)),0)+
IF(linha03_tipo=Controle!$S$1,IF((Controle!$S9*5%)&gt;0.4,Controle!$S9-0.4,Controle!$S9*(1-5%)),0)+
IF(linha03_tipo=Controle!$U$1,IF((Controle!$U9*5%)&gt;0.4,Controle!$U9-0.4,Controle!$U9*(1-5%)),0)</f>
        <v>0</v>
      </c>
      <c r="AC9" s="104"/>
      <c r="AD9" s="103">
        <f>IF(linha04_tipo=Controle!$Q$1,IF((Controle!$Q9*5%)&gt;0.4,Controle!$Q9-0.4,Controle!$Q9*(1-5%)),0)+
IF(linha04_tipo=Controle!$S$1,IF((Controle!$S9*5%)&gt;0.4,Controle!$S9-0.4,Controle!$S9*(1-5%)),0)+
IF(linha04_tipo=Controle!$U$1,IF((Controle!$U9*5%)&gt;0.4,Controle!$U9-0.4,Controle!$U9*(1-5%)),0)</f>
        <v>0</v>
      </c>
      <c r="AE9" s="104"/>
    </row>
    <row r="10" spans="1:32" x14ac:dyDescent="0.25">
      <c r="D10" t="s">
        <v>445</v>
      </c>
      <c r="L10" t="s">
        <v>906</v>
      </c>
      <c r="P10" s="102" t="s">
        <v>1307</v>
      </c>
      <c r="Q10" s="103">
        <v>0.7</v>
      </c>
      <c r="R10" s="103">
        <v>0.9</v>
      </c>
      <c r="S10" s="103">
        <v>0.7</v>
      </c>
      <c r="T10" s="103">
        <v>0.9</v>
      </c>
      <c r="U10" s="103">
        <v>0.7</v>
      </c>
      <c r="V10" s="103">
        <v>1.1000000000000001</v>
      </c>
      <c r="W10" s="101"/>
      <c r="X10" s="104">
        <f>IF(linha01_tipo=Controle!$Q$1,IF((Controle!$Q10*5%)&gt;0.4,Controle!$Q10-0.4,Controle!$Q10*(1-5%)),0)+
IF(linha01_tipo=Controle!$S$1,IF((Controle!$S10*5%)&gt;0.4,Controle!$S10-0.4,Controle!$S10*(1-5%)),0)+
IF(linha01_tipo=Controle!$U$1,IF((Controle!$U10*5%)&gt;0.4,Controle!$U10-0.4,Controle!$U10*(1-5%)),0)</f>
        <v>0</v>
      </c>
      <c r="Y10" s="104">
        <f>IF(linha01_tipo=Controle!$Q$1,IF((Controle!$R10*5%)&gt;0.4,Controle!$R10+0.4,Controle!$R10*(1+5%)),0)+
IF(linha01_tipo=Controle!$S$1,IF((Controle!$T10*5%)&gt;0.4,Controle!$T10+0.4,Controle!$T10*(1+5%)),0)+
IF(linha01_tipo=Controle!$U$1,IF((Controle!$V10*5%)&gt;0.4,Controle!$V10+0.4,Controle!$V10*(1+5%)),0)</f>
        <v>0</v>
      </c>
      <c r="Z10" s="104">
        <f>IF(linha02_tipo=Controle!$Q$1,IF((Controle!$Q10*5%)&gt;0.4,Controle!$Q10-0.4,Controle!$Q10*(1-5%)),0)+
IF(linha02_tipo=Controle!$S$1,IF((Controle!$S10*5%)&gt;0.4,Controle!$S10-0.4,Controle!$S10*(1-5%)),0)+
IF(linha02_tipo=Controle!$U$1,IF((Controle!$U10*5%)&gt;0.4,Controle!$U10-0.4,Controle!$U10*(1-5%)),0)</f>
        <v>0</v>
      </c>
      <c r="AA10" s="104">
        <f>IF(linha02_tipo=Controle!$Q$1,IF((Controle!$R10*5%)&gt;0.4,Controle!$R10+0.4,Controle!$R10*(1+5%)),0)+
IF(linha02_tipo=Controle!$S$1,IF((Controle!$T10*5%)&gt;0.4,Controle!$T10+0.4,Controle!$T10*(1+5%)),0)+
IF(linha02_tipo=Controle!$U$1,IF((Controle!$V10*5%)&gt;0.4,Controle!$V10+0.4,Controle!$V10*(1+5%)),0)</f>
        <v>0</v>
      </c>
      <c r="AB10" s="104">
        <f>IF(linha03_tipo=Controle!$Q$1,IF((Controle!$Q10*5%)&gt;0.4,Controle!$Q10-0.4,Controle!$Q10*(1-5%)),0)+
IF(linha03_tipo=Controle!$S$1,IF((Controle!$S10*5%)&gt;0.4,Controle!$S10-0.4,Controle!$S10*(1-5%)),0)+
IF(linha03_tipo=Controle!$U$1,IF((Controle!$U10*5%)&gt;0.4,Controle!$U10-0.4,Controle!$U10*(1-5%)),0)</f>
        <v>0</v>
      </c>
      <c r="AC10" s="104">
        <f>IF(linha03_tipo=Controle!$Q$1,IF((Controle!$R10*5%)&gt;0.4,Controle!$R10+0.4,Controle!$R10*(1+5%)),0)+
IF(linha03_tipo=Controle!$S$1,IF((Controle!$T10*5%)&gt;0.4,Controle!$T10+0.4,Controle!$T10*(1+5%)),0)+
IF(linha03_tipo=Controle!$U$1,IF((Controle!$V10*5%)&gt;0.4,Controle!$V10+0.4,Controle!$V10*(1+5%)),0)</f>
        <v>0</v>
      </c>
      <c r="AD10" s="104">
        <f>IF(linha04_tipo=Controle!$Q$1,IF((Controle!$Q10*5%)&gt;0.4,Controle!$Q10-0.4,Controle!$Q10*(1-5%)),0)+
IF(linha04_tipo=Controle!$S$1,IF((Controle!$S10*5%)&gt;0.4,Controle!$S10-0.4,Controle!$S10*(1-5%)),0)+
IF(linha04_tipo=Controle!$U$1,IF((Controle!$U10*5%)&gt;0.4,Controle!$U10-0.4,Controle!$U10*(1-5%)),0)</f>
        <v>0</v>
      </c>
      <c r="AE10" s="104">
        <f>IF(linha04_tipo=Controle!$Q$1,IF((Controle!$R10*5%)&gt;0.4,Controle!$R10+0.4,Controle!$R10*(1+5%)),0)+
IF(linha04_tipo=Controle!$S$1,IF((Controle!$T10*5%)&gt;0.4,Controle!$T10+0.4,Controle!$T10*(1+5%)),0)+
IF(linha04_tipo=Controle!$U$1,IF((Controle!$V10*5%)&gt;0.4,Controle!$V10+0.4,Controle!$V10*(1+5%)),0)</f>
        <v>0</v>
      </c>
    </row>
    <row r="11" spans="1:32" x14ac:dyDescent="0.25">
      <c r="D11" t="s">
        <v>1318</v>
      </c>
      <c r="L11" t="s">
        <v>871</v>
      </c>
      <c r="P11" s="102" t="s">
        <v>1308</v>
      </c>
      <c r="Q11" s="103">
        <v>1.6</v>
      </c>
      <c r="R11" s="103">
        <v>1.7</v>
      </c>
      <c r="S11" s="103">
        <v>1.5</v>
      </c>
      <c r="T11" s="103">
        <v>1.6</v>
      </c>
      <c r="U11" s="103">
        <v>1.5</v>
      </c>
      <c r="V11" s="103">
        <v>1.6</v>
      </c>
      <c r="W11" s="101"/>
      <c r="X11" s="104">
        <f>IF(linha01_tipo=Controle!$Q$1,IF((Controle!$Q11*5%)&gt;0.4,Controle!$Q11-0.4,Controle!$Q11*(1-5%)),0)+
IF(linha01_tipo=Controle!$S$1,IF((Controle!$S11*5%)&gt;0.4,Controle!$S11-0.4,Controle!$S11*(1-5%)),0)+
IF(linha01_tipo=Controle!$U$1,IF((Controle!$U11*5%)&gt;0.4,Controle!$U11-0.4,Controle!$U11*(1-5%)),0)</f>
        <v>0</v>
      </c>
      <c r="Y11" s="104">
        <f>IF(linha01_tipo=Controle!$Q$1,IF((Controle!$R11*5%)&gt;0.4,Controle!$R11+0.4,Controle!$R11*(1+5%)),0)+
IF(linha01_tipo=Controle!$S$1,IF((Controle!$T11*5%)&gt;0.4,Controle!$T11+0.4,Controle!$T11*(1+5%)),0)+
IF(linha01_tipo=Controle!$U$1,IF((Controle!$V11*5%)&gt;0.4,Controle!$V11+0.4,Controle!$V11*(1+5%)),0)</f>
        <v>0</v>
      </c>
      <c r="Z11" s="104">
        <f>IF(linha02_tipo=Controle!$Q$1,IF((Controle!$Q11*5%)&gt;0.4,Controle!$Q11-0.4,Controle!$Q11*(1-5%)),0)+
IF(linha02_tipo=Controle!$S$1,IF((Controle!$S11*5%)&gt;0.4,Controle!$S11-0.4,Controle!$S11*(1-5%)),0)+
IF(linha02_tipo=Controle!$U$1,IF((Controle!$U11*5%)&gt;0.4,Controle!$U11-0.4,Controle!$U11*(1-5%)),0)</f>
        <v>0</v>
      </c>
      <c r="AA11" s="104">
        <f>IF(linha02_tipo=Controle!$Q$1,IF((Controle!$R11*5%)&gt;0.4,Controle!$R11+0.4,Controle!$R11*(1+5%)),0)+
IF(linha02_tipo=Controle!$S$1,IF((Controle!$T11*5%)&gt;0.4,Controle!$T11+0.4,Controle!$T11*(1+5%)),0)+
IF(linha02_tipo=Controle!$U$1,IF((Controle!$V11*5%)&gt;0.4,Controle!$V11+0.4,Controle!$V11*(1+5%)),0)</f>
        <v>0</v>
      </c>
      <c r="AB11" s="104">
        <f>IF(linha03_tipo=Controle!$Q$1,IF((Controle!$Q11*5%)&gt;0.4,Controle!$Q11-0.4,Controle!$Q11*(1-5%)),0)+
IF(linha03_tipo=Controle!$S$1,IF((Controle!$S11*5%)&gt;0.4,Controle!$S11-0.4,Controle!$S11*(1-5%)),0)+
IF(linha03_tipo=Controle!$U$1,IF((Controle!$U11*5%)&gt;0.4,Controle!$U11-0.4,Controle!$U11*(1-5%)),0)</f>
        <v>0</v>
      </c>
      <c r="AC11" s="104">
        <f>IF(linha03_tipo=Controle!$Q$1,IF((Controle!$R11*5%)&gt;0.4,Controle!$R11+0.4,Controle!$R11*(1+5%)),0)+
IF(linha03_tipo=Controle!$S$1,IF((Controle!$T11*5%)&gt;0.4,Controle!$T11+0.4,Controle!$T11*(1+5%)),0)+
IF(linha03_tipo=Controle!$U$1,IF((Controle!$V11*5%)&gt;0.4,Controle!$V11+0.4,Controle!$V11*(1+5%)),0)</f>
        <v>0</v>
      </c>
      <c r="AD11" s="104">
        <f>IF(linha04_tipo=Controle!$Q$1,IF((Controle!$Q11*5%)&gt;0.4,Controle!$Q11-0.4,Controle!$Q11*(1-5%)),0)+
IF(linha04_tipo=Controle!$S$1,IF((Controle!$S11*5%)&gt;0.4,Controle!$S11-0.4,Controle!$S11*(1-5%)),0)+
IF(linha04_tipo=Controle!$U$1,IF((Controle!$U11*5%)&gt;0.4,Controle!$U11-0.4,Controle!$U11*(1-5%)),0)</f>
        <v>0</v>
      </c>
      <c r="AE11" s="104">
        <f>IF(linha04_tipo=Controle!$Q$1,IF((Controle!$R11*5%)&gt;0.4,Controle!$R11+0.4,Controle!$R11*(1+5%)),0)+
IF(linha04_tipo=Controle!$S$1,IF((Controle!$T11*5%)&gt;0.4,Controle!$T11+0.4,Controle!$T11*(1+5%)),0)+
IF(linha04_tipo=Controle!$U$1,IF((Controle!$V11*5%)&gt;0.4,Controle!$V11+0.4,Controle!$V11*(1+5%)),0)</f>
        <v>0</v>
      </c>
    </row>
    <row r="12" spans="1:32" x14ac:dyDescent="0.25">
      <c r="D12" t="s">
        <v>1604</v>
      </c>
      <c r="L12" t="s">
        <v>872</v>
      </c>
      <c r="P12" s="75" t="s">
        <v>1000</v>
      </c>
      <c r="Q12" s="84" t="s">
        <v>1461</v>
      </c>
      <c r="R12" s="89"/>
      <c r="S12" s="89"/>
      <c r="T12" s="89"/>
      <c r="U12" s="89"/>
      <c r="V12" s="89"/>
      <c r="W12" s="90"/>
      <c r="X12" s="89"/>
      <c r="Y12" s="89"/>
      <c r="Z12" s="89"/>
      <c r="AA12" s="89"/>
      <c r="AB12" s="53"/>
      <c r="AC12" s="53"/>
      <c r="AD12" s="53"/>
      <c r="AE12" s="53"/>
    </row>
    <row r="13" spans="1:32" x14ac:dyDescent="0.25">
      <c r="P13" s="77" t="s">
        <v>1460</v>
      </c>
      <c r="Q13" s="85">
        <v>8.5</v>
      </c>
      <c r="R13" s="86"/>
      <c r="S13" s="92">
        <v>12.5</v>
      </c>
      <c r="T13" s="86"/>
      <c r="U13" s="85"/>
      <c r="V13" s="86"/>
      <c r="W13" s="87"/>
      <c r="X13" s="85" t="str">
        <f>IF(linha01_tipo=Controle!$Q$1,IF((Controle!$Q13*5%)&gt;0.4,Controle!$Q13-0.4,Controle!$Q13*(1-5%)),
IF(linha01_tipo=Controle!$S$1,IF((Controle!$S13*5%)&gt;0.4,Controle!$S13-0.4,Controle!$S13*(1-5%)),
IF(linha01_tipo=Controle!$U$1,IF((Controle!$U13*5%)&gt;0.4,Controle!$U13-0.4,Controle!$U13*(1-5%)),"")))</f>
        <v/>
      </c>
      <c r="Y13" s="88"/>
      <c r="Z13" s="85" t="str">
        <f>IF(linha02_tipo=Controle!$Q$1,IF((Controle!$Q13*5%)&gt;0.4,Controle!$Q13-0.4,Controle!$Q13*(1-5%)),
IF(linha02_tipo=Controle!$S$1,IF((Controle!$S13*5%)&gt;0.4,Controle!$S13-0.4,Controle!$S13*(1-5%)),
IF(linha02_tipo=Controle!$U$1,IF((Controle!$U13*5%)&gt;0.4,Controle!$U13-0.4,Controle!$U13*(1-5%)),"")))</f>
        <v/>
      </c>
      <c r="AA13" s="85"/>
      <c r="AB13" s="85" t="str">
        <f>IF(linha03_tipo=Controle!$Q$1,IF((Controle!$Q13*5%)&gt;0.4,Controle!$Q13-0.4,Controle!$Q13*(1-5%)),
IF(linha03_tipo=Controle!$S$1,IF((Controle!$S13*5%)&gt;0.4,Controle!$S13-0.4,Controle!$S13*(1-5%)),
IF(linha03_tipo=Controle!$U$1,IF((Controle!$U13*5%)&gt;0.4,Controle!$U13-0.4,Controle!$U13*(1-5%)),"")))</f>
        <v/>
      </c>
      <c r="AC13" s="85"/>
      <c r="AD13" s="85" t="str">
        <f>IF(linha04_tipo=Controle!$Q$1,IF((Controle!$Q13*5%)&gt;0.4,Controle!$Q13-0.4,Controle!$Q13*(1-5%)),
IF(linha04_tipo=Controle!$S$1,IF((Controle!$S13*5%)&gt;0.4,Controle!$S13-0.4,Controle!$S13*(1-5%)),
IF(linha04_tipo=Controle!$U$1,IF((Controle!$U13*5%)&gt;0.4,Controle!$U13-0.4,Controle!$U13*(1-5%)),"")))</f>
        <v/>
      </c>
      <c r="AE13" s="53"/>
      <c r="AF13" s="53"/>
    </row>
    <row r="14" spans="1:32" x14ac:dyDescent="0.25">
      <c r="L14" t="s">
        <v>874</v>
      </c>
      <c r="P14" s="77" t="s">
        <v>1459</v>
      </c>
      <c r="Q14" s="92"/>
      <c r="R14" s="71"/>
      <c r="S14" s="72">
        <v>12.5</v>
      </c>
      <c r="T14" s="71"/>
      <c r="U14" s="72">
        <v>12.5</v>
      </c>
      <c r="V14" s="71"/>
      <c r="W14" s="79"/>
      <c r="X14" s="72" t="str">
        <f>IF(linha01_tipo=Controle!$Q$1,IF((Controle!$Q14*5%)&gt;0.4,Controle!$Q14-0.4,Controle!$Q14*(1-5%)),
IF(linha01_tipo=Controle!$S$1,IF((Controle!$S14*5%)&gt;0.4,Controle!$S14-0.4,Controle!$S14*(1-5%)),
IF(linha01_tipo=Controle!$U$1,IF((Controle!$U14*5%)&gt;0.4,Controle!$U14-0.4,Controle!$U14*(1-5%)),"")))</f>
        <v/>
      </c>
      <c r="Y14" s="82"/>
      <c r="Z14" s="72" t="str">
        <f>IF(linha02_tipo=Controle!$Q$1,IF((Controle!$Q14*5%)&gt;0.4,Controle!$Q14-0.4,Controle!$Q14*(1-5%)),
IF(linha02_tipo=Controle!$S$1,IF((Controle!$S14*5%)&gt;0.4,Controle!$S14-0.4,Controle!$S14*(1-5%)),
IF(linha02_tipo=Controle!$U$1,IF((Controle!$U14*5%)&gt;0.4,Controle!$U14-0.4,Controle!$U14*(1-5%)),"")))</f>
        <v/>
      </c>
      <c r="AA14" s="72"/>
      <c r="AB14" s="72" t="str">
        <f>IF(linha03_tipo=Controle!$Q$1,IF((Controle!$Q14*5%)&gt;0.4,Controle!$Q14-0.4,Controle!$Q14*(1-5%)),
IF(linha03_tipo=Controle!$S$1,IF((Controle!$S14*5%)&gt;0.4,Controle!$S14-0.4,Controle!$S14*(1-5%)),
IF(linha03_tipo=Controle!$U$1,IF((Controle!$U14*5%)&gt;0.4,Controle!$U14-0.4,Controle!$U14*(1-5%)),"")))</f>
        <v/>
      </c>
      <c r="AC14" s="72"/>
      <c r="AD14" s="72" t="str">
        <f>IF(linha04_tipo=Controle!$Q$1,IF((Controle!$Q14*5%)&gt;0.4,Controle!$Q14-0.4,Controle!$Q14*(1-5%)),
IF(linha04_tipo=Controle!$S$1,IF((Controle!$S14*5%)&gt;0.4,Controle!$S14-0.4,Controle!$S14*(1-5%)),
IF(linha04_tipo=Controle!$U$1,IF((Controle!$U14*5%)&gt;0.4,Controle!$U14-0.4,Controle!$U14*(1-5%)),"")))</f>
        <v/>
      </c>
      <c r="AE14" s="72"/>
    </row>
    <row r="15" spans="1:32" x14ac:dyDescent="0.25">
      <c r="L15" t="s">
        <v>873</v>
      </c>
      <c r="P15" s="76" t="s">
        <v>1457</v>
      </c>
      <c r="Q15" s="53">
        <v>18.3</v>
      </c>
      <c r="S15" s="53">
        <v>18.3</v>
      </c>
      <c r="U15" s="53">
        <v>18.3</v>
      </c>
      <c r="W15" s="78"/>
      <c r="X15" s="53" t="str">
        <f>IF(linha01_tipo=Controle!$Q$1,IF((Controle!$Q15*5%)&gt;0.4,Controle!$Q15-0.4,Controle!$Q15*(1-5%)),
IF(linha01_tipo=Controle!$S$1,IF((Controle!$S15*5%)&gt;0.4,Controle!$S15-0.4,Controle!$S15*(1-5%)),
IF(linha01_tipo=Controle!$U$1,IF((Controle!$U15*5%)&gt;0.4,Controle!$U15-0.4,Controle!$U15*(1-5%)),"")))</f>
        <v/>
      </c>
      <c r="Y15" s="81"/>
      <c r="Z15" s="53" t="str">
        <f>IF(linha02_tipo=Controle!$Q$1,IF((Controle!$Q15*5%)&gt;0.4,Controle!$Q15-0.4,Controle!$Q15*(1-5%)),
IF(linha02_tipo=Controle!$S$1,IF((Controle!$S15*5%)&gt;0.4,Controle!$S15-0.4,Controle!$S15*(1-5%)),
IF(linha02_tipo=Controle!$U$1,IF((Controle!$U15*5%)&gt;0.4,Controle!$U15-0.4,Controle!$U15*(1-5%)),"")))</f>
        <v/>
      </c>
      <c r="AA15" s="53"/>
      <c r="AB15" s="53" t="str">
        <f>IF(linha03_tipo=Controle!$Q$1,IF((Controle!$Q15*5%)&gt;0.4,Controle!$Q15-0.4,Controle!$Q15*(1-5%)),
IF(linha03_tipo=Controle!$S$1,IF((Controle!$S15*5%)&gt;0.4,Controle!$S15-0.4,Controle!$S15*(1-5%)),
IF(linha03_tipo=Controle!$U$1,IF((Controle!$U15*5%)&gt;0.4,Controle!$U15-0.4,Controle!$U15*(1-5%)),"")))</f>
        <v/>
      </c>
      <c r="AC15" s="53"/>
      <c r="AD15" s="53" t="str">
        <f>IF(linha04_tipo=Controle!$Q$1,IF((Controle!$Q15*5%)&gt;0.4,Controle!$Q15-0.4,Controle!$Q15*(1-5%)),
IF(linha04_tipo=Controle!$S$1,IF((Controle!$S15*5%)&gt;0.4,Controle!$S15-0.4,Controle!$S15*(1-5%)),
IF(linha04_tipo=Controle!$U$1,IF((Controle!$U15*5%)&gt;0.4,Controle!$U15-0.4,Controle!$U15*(1-5%)),"")))</f>
        <v/>
      </c>
      <c r="AE15" s="53"/>
      <c r="AF15" s="53" t="str">
        <f>IF(linha02_tipo=Controle!$Q$1,0,
IF(OR(linha02_tipo=Controle!$S$1,linha02_tipo=Controle!$U$1),
IF(OR('(5)-RelacaoEscopos'!$J$39="Acreditado",
'(5)-RelacaoEscopos'!$J$40="Acreditado",
'(5)-RelacaoEscopos'!$J$51="Acreditado",
'(5)-RelacaoEscopos'!$J$39="Solicitado",
'(5)-RelacaoEscopos'!$J$40="Solicitado",
'(5)-RelacaoEscopos'!$J$51="Solicitado",
'(5)-RelacaoEscopos'!$J$39="Suspenso",
'(5)-RelacaoEscopos'!$J$40="Suspenso",
'(5)-RelacaoEscopos'!$J$51="Suspenso"),Controle!$Q$36,Controle!$Q$35),""))</f>
        <v/>
      </c>
    </row>
    <row r="16" spans="1:32" x14ac:dyDescent="0.25">
      <c r="L16" t="s">
        <v>875</v>
      </c>
      <c r="P16" s="77" t="s">
        <v>1458</v>
      </c>
      <c r="Q16" s="72">
        <v>2.5</v>
      </c>
      <c r="R16" s="71"/>
      <c r="S16" s="71"/>
      <c r="T16" s="71"/>
      <c r="U16" s="71"/>
      <c r="V16" s="71"/>
      <c r="W16" s="79"/>
      <c r="X16" s="72" t="str">
        <f>IF(linha01_tipo=Controle!$Q$1,IF((Controle!$Q16*5%)&gt;0.4,Controle!$Q16-0.4,Controle!$Q16*(1-5%)),
IF(linha01_tipo=Controle!$S$1,IF((Controle!$S16*5%)&gt;0.4,Controle!$S16-0.4,Controle!$S16*(1-5%)),
IF(linha01_tipo=Controle!$U$1,IF((Controle!$U16*5%)&gt;0.4,Controle!$U16-0.4,Controle!$U16*(1-5%)),"")))</f>
        <v/>
      </c>
      <c r="Y16" s="82"/>
      <c r="Z16" s="72" t="str">
        <f>IF(linha02_tipo=Controle!$Q$1,IF((Controle!$Q16*5%)&gt;0.4,Controle!$Q16-0.4,Controle!$Q16*(1-5%)),
IF(linha02_tipo=Controle!$S$1,IF((Controle!$S16*5%)&gt;0.4,Controle!$S16-0.4,Controle!$S16*(1-5%)),
IF(linha02_tipo=Controle!$U$1,IF((Controle!$U16*5%)&gt;0.4,Controle!$U16-0.4,Controle!$U16*(1-5%)),"")))</f>
        <v/>
      </c>
      <c r="AA16" s="72"/>
      <c r="AB16" s="72" t="str">
        <f>IF(linha03_tipo=Controle!$Q$1,IF((Controle!$Q16*5%)&gt;0.4,Controle!$Q16-0.4,Controle!$Q16*(1-5%)),
IF(linha03_tipo=Controle!$S$1,IF((Controle!$S16*5%)&gt;0.4,Controle!$S16-0.4,Controle!$S16*(1-5%)),
IF(linha03_tipo=Controle!$U$1,IF((Controle!$U16*5%)&gt;0.4,Controle!$U16-0.4,Controle!$U16*(1-5%)),"")))</f>
        <v/>
      </c>
      <c r="AC16" s="72"/>
      <c r="AD16" s="72" t="str">
        <f>IF(linha04_tipo=Controle!$Q$1,IF((Controle!$Q16*5%)&gt;0.4,Controle!$Q16-0.4,Controle!$Q16*(1-5%)),
IF(linha04_tipo=Controle!$S$1,IF((Controle!$S16*5%)&gt;0.4,Controle!$S16-0.4,Controle!$S16*(1-5%)),
IF(linha04_tipo=Controle!$U$1,IF((Controle!$U16*5%)&gt;0.4,Controle!$U16-0.4,Controle!$U16*(1-5%)),"")))</f>
        <v/>
      </c>
      <c r="AE16" s="72"/>
    </row>
    <row r="17" spans="12:32" x14ac:dyDescent="0.25">
      <c r="L17" t="s">
        <v>1369</v>
      </c>
      <c r="P17" s="75" t="s">
        <v>1001</v>
      </c>
      <c r="Q17" s="84" t="s">
        <v>1462</v>
      </c>
      <c r="R17" s="93"/>
      <c r="S17" s="93"/>
      <c r="T17" s="93"/>
      <c r="U17" s="93"/>
      <c r="V17" s="93"/>
      <c r="W17" s="90"/>
      <c r="X17" s="94"/>
      <c r="Y17" s="94"/>
      <c r="Z17" s="94"/>
      <c r="AA17" s="94"/>
      <c r="AB17" s="72"/>
      <c r="AC17" s="72"/>
      <c r="AD17" s="72"/>
      <c r="AE17" s="72"/>
    </row>
    <row r="18" spans="12:32" x14ac:dyDescent="0.25">
      <c r="P18" s="77" t="s">
        <v>1460</v>
      </c>
      <c r="Q18" s="92">
        <v>8.5</v>
      </c>
      <c r="R18" s="86"/>
      <c r="S18" s="91">
        <v>10.5</v>
      </c>
      <c r="T18" s="86"/>
      <c r="U18" s="86"/>
      <c r="V18" s="86"/>
      <c r="W18" s="87"/>
      <c r="X18" s="85" t="str">
        <f>IF(linha01_tipo=Controle!$Q$1,IF((Controle!$Q18*5%)&gt;0.4,Controle!$Q18-0.4,Controle!$Q18*(1-5%)),
IF(linha01_tipo=Controle!$S$1,IF((Controle!$S18*5%)&gt;0.4,Controle!$S18-0.4,Controle!$S18*(1-5%)),
IF(linha01_tipo=Controle!$U$1,IF((Controle!$U18*5%)&gt;0.4,Controle!$U18-0.4,Controle!$U18*(1-5%)),"")))</f>
        <v/>
      </c>
      <c r="Y18" s="88"/>
      <c r="Z18" s="85" t="str">
        <f>IF(linha02_tipo=Controle!$Q$1,IF((Controle!$Q18*5%)&gt;0.4,Controle!$Q18-0.4,Controle!$Q18*(1-5%)),
IF(linha02_tipo=Controle!$S$1,IF((Controle!$S18*5%)&gt;0.4,Controle!$S18-0.4,Controle!$S18*(1-5%)),
IF(linha02_tipo=Controle!$U$1,IF((Controle!$U18*5%)&gt;0.4,Controle!$U18-0.4,Controle!$U18*(1-5%)),"")))</f>
        <v/>
      </c>
      <c r="AA18" s="85"/>
      <c r="AB18" s="85" t="str">
        <f>IF(linha03_tipo=Controle!$Q$1,IF((Controle!$Q18*5%)&gt;0.4,Controle!$Q18-0.4,Controle!$Q18*(1-5%)),
IF(linha03_tipo=Controle!$S$1,IF((Controle!$S18*5%)&gt;0.4,Controle!$S18-0.4,Controle!$S18*(1-5%)),
IF(linha03_tipo=Controle!$U$1,IF((Controle!$U18*5%)&gt;0.4,Controle!$U18-0.4,Controle!$U18*(1-5%)),"")))</f>
        <v/>
      </c>
      <c r="AC18" s="85"/>
      <c r="AD18" s="85" t="str">
        <f>IF(linha04_tipo=Controle!$Q$1,IF((Controle!$Q18*5%)&gt;0.4,Controle!$Q18-0.4,Controle!$Q18*(1-5%)),
IF(linha04_tipo=Controle!$S$1,IF((Controle!$S18*5%)&gt;0.4,Controle!$S18-0.4,Controle!$S18*(1-5%)),
IF(linha04_tipo=Controle!$U$1,IF((Controle!$U18*5%)&gt;0.4,Controle!$U18-0.4,Controle!$U18*(1-5%)),"")))</f>
        <v/>
      </c>
      <c r="AE18" s="85"/>
      <c r="AF18" s="53"/>
    </row>
    <row r="19" spans="12:32" x14ac:dyDescent="0.25">
      <c r="L19" t="s">
        <v>877</v>
      </c>
      <c r="P19" s="77" t="s">
        <v>1459</v>
      </c>
      <c r="Q19" s="72"/>
      <c r="R19" s="71"/>
      <c r="S19" s="71">
        <v>10.5</v>
      </c>
      <c r="T19" s="71"/>
      <c r="U19" s="71">
        <v>10.5</v>
      </c>
      <c r="V19" s="71"/>
      <c r="W19" s="79"/>
      <c r="X19" s="72" t="str">
        <f>IF(linha01_tipo=Controle!$Q$1,IF((Controle!$Q19*5%)&gt;0.4,Controle!$Q19-0.4,Controle!$Q19*(1-5%)),
IF(linha01_tipo=Controle!$S$1,IF((Controle!$S19*5%)&gt;0.4,Controle!$S19-0.4,Controle!$S19*(1-5%)),
IF(linha01_tipo=Controle!$U$1,IF((Controle!$U19*5%)&gt;0.4,Controle!$U19-0.4,Controle!$U19*(1-5%)),"")))</f>
        <v/>
      </c>
      <c r="Y19" s="82"/>
      <c r="Z19" s="72" t="str">
        <f>IF(linha02_tipo=Controle!$Q$1,IF((Controle!$Q19*5%)&gt;0.4,Controle!$Q19-0.4,Controle!$Q19*(1-5%)),
IF(linha02_tipo=Controle!$S$1,IF((Controle!$S19*5%)&gt;0.4,Controle!$S19-0.4,Controle!$S19*(1-5%)),
IF(linha02_tipo=Controle!$U$1,IF((Controle!$U19*5%)&gt;0.4,Controle!$U19-0.4,Controle!$U19*(1-5%)),"")))</f>
        <v/>
      </c>
      <c r="AA19" s="72"/>
      <c r="AB19" s="72" t="str">
        <f>IF(linha03_tipo=Controle!$Q$1,IF((Controle!$Q19*5%)&gt;0.4,Controle!$Q19-0.4,Controle!$Q19*(1-5%)),
IF(linha03_tipo=Controle!$S$1,IF((Controle!$S19*5%)&gt;0.4,Controle!$S19-0.4,Controle!$S19*(1-5%)),
IF(linha03_tipo=Controle!$U$1,IF((Controle!$U19*5%)&gt;0.4,Controle!$U19-0.4,Controle!$U19*(1-5%)),"")))</f>
        <v/>
      </c>
      <c r="AC19" s="72"/>
      <c r="AD19" s="72" t="str">
        <f>IF(linha04_tipo=Controle!$Q$1,IF((Controle!$Q19*5%)&gt;0.4,Controle!$Q19-0.4,Controle!$Q19*(1-5%)),
IF(linha04_tipo=Controle!$S$1,IF((Controle!$S19*5%)&gt;0.4,Controle!$S19-0.4,Controle!$S19*(1-5%)),
IF(linha04_tipo=Controle!$U$1,IF((Controle!$U19*5%)&gt;0.4,Controle!$U19-0.4,Controle!$U19*(1-5%)),"")))</f>
        <v/>
      </c>
      <c r="AE19" s="72"/>
    </row>
    <row r="20" spans="12:32" x14ac:dyDescent="0.25">
      <c r="L20" t="s">
        <v>876</v>
      </c>
      <c r="P20" s="76" t="s">
        <v>1457</v>
      </c>
      <c r="Q20" s="73"/>
      <c r="S20">
        <v>16.3</v>
      </c>
      <c r="U20">
        <v>16.3</v>
      </c>
      <c r="W20" s="78"/>
      <c r="X20" s="53" t="str">
        <f>IF(linha01_tipo=Controle!$Q$1,IF((Controle!$Q20*5%)&gt;0.4,Controle!$Q20-0.4,Controle!$Q20*(1-5%)),
IF(linha01_tipo=Controle!$S$1,IF((Controle!$S20*5%)&gt;0.4,Controle!$S20-0.4,Controle!$S20*(1-5%)),
IF(linha01_tipo=Controle!$U$1,IF((Controle!$U20*5%)&gt;0.4,Controle!$U20-0.4,Controle!$U20*(1-5%)),"")))</f>
        <v/>
      </c>
      <c r="Y20" s="81"/>
      <c r="Z20" s="53" t="str">
        <f>IF(linha02_tipo=Controle!$Q$1,IF((Controle!$Q20*5%)&gt;0.4,Controle!$Q20-0.4,Controle!$Q20*(1-5%)),
IF(linha02_tipo=Controle!$S$1,IF((Controle!$S20*5%)&gt;0.4,Controle!$S20-0.4,Controle!$S20*(1-5%)),
IF(linha02_tipo=Controle!$U$1,IF((Controle!$U20*5%)&gt;0.4,Controle!$U20-0.4,Controle!$U20*(1-5%)),"")))</f>
        <v/>
      </c>
      <c r="AA20" s="53"/>
      <c r="AB20" s="53" t="str">
        <f>IF(linha03_tipo=Controle!$Q$1,IF((Controle!$Q20*5%)&gt;0.4,Controle!$Q20-0.4,Controle!$Q20*(1-5%)),
IF(linha03_tipo=Controle!$S$1,IF((Controle!$S20*5%)&gt;0.4,Controle!$S20-0.4,Controle!$S20*(1-5%)),
IF(linha03_tipo=Controle!$U$1,IF((Controle!$U20*5%)&gt;0.4,Controle!$U20-0.4,Controle!$U20*(1-5%)),"")))</f>
        <v/>
      </c>
      <c r="AC20" s="53"/>
      <c r="AD20" s="53" t="str">
        <f>IF(linha04_tipo=Controle!$Q$1,IF((Controle!$Q20*5%)&gt;0.4,Controle!$Q20-0.4,Controle!$Q20*(1-5%)),
IF(linha04_tipo=Controle!$S$1,IF((Controle!$S20*5%)&gt;0.4,Controle!$S20-0.4,Controle!$S20*(1-5%)),
IF(linha04_tipo=Controle!$U$1,IF((Controle!$U20*5%)&gt;0.4,Controle!$U20-0.4,Controle!$U20*(1-5%)),"")))</f>
        <v/>
      </c>
      <c r="AE20" s="53"/>
      <c r="AF20" s="53" t="str">
        <f>IF(linha04_tipo=Controle!$Q$1,0,IF(OR(linha04_tipo=Controle!$S$1,linha04_tipo=$U$1),IF(OR('(5)-RelacaoEscopos'!$J$39="Acreditado",'(5)-RelacaoEscopos'!$J$40="Acreditado",'(5)-RelacaoEscopos'!$J$51="Acreditado",'(5)-RelacaoEscopos'!$J$39="Solicitado",'(5)-RelacaoEscopos'!$J$40="Solicitado",'(5)-RelacaoEscopos'!$J$51="Solicitado",'(5)-RelacaoEscopos'!$J$39="Suspenso",'(5)-RelacaoEscopos'!$J$40="Suspenso",'(5)-RelacaoEscopos'!$J$51="Suspenso"),Controle!$Q$39,Controle!$Q$38),""))</f>
        <v/>
      </c>
    </row>
    <row r="21" spans="12:32" x14ac:dyDescent="0.25">
      <c r="L21" t="s">
        <v>878</v>
      </c>
      <c r="P21" s="77" t="s">
        <v>1458</v>
      </c>
      <c r="Q21" s="72">
        <v>2.5</v>
      </c>
      <c r="W21" s="78"/>
      <c r="X21" s="72" t="str">
        <f>IF(linha01_tipo=Controle!$Q$1,IF((Controle!$Q21*5%)&gt;0.4,Controle!$Q21-0.4,Controle!$Q21*(1-5%)),
IF(linha01_tipo=Controle!$S$1,IF((Controle!$S21*5%)&gt;0.4,Controle!$S21-0.4,Controle!$S21*(1-5%)),
IF(linha01_tipo=Controle!$U$1,IF((Controle!$U21*5%)&gt;0.4,Controle!$U21-0.4,Controle!$U21*(1-5%)),"")))</f>
        <v/>
      </c>
      <c r="Y21" s="82"/>
      <c r="Z21" s="72" t="str">
        <f>IF(linha02_tipo=Controle!$Q$1,IF((Controle!$Q21*5%)&gt;0.4,Controle!$Q21-0.4,Controle!$Q21*(1-5%)),
IF(linha02_tipo=Controle!$S$1,IF((Controle!$S21*5%)&gt;0.4,Controle!$S21-0.4,Controle!$S21*(1-5%)),
IF(linha02_tipo=Controle!$U$1,IF((Controle!$U21*5%)&gt;0.4,Controle!$U21-0.4,Controle!$U21*(1-5%)),"")))</f>
        <v/>
      </c>
      <c r="AA21" s="53"/>
      <c r="AB21" s="72" t="str">
        <f>IF(linha03_tipo=Controle!$Q$1,IF((Controle!$Q21*5%)&gt;0.4,Controle!$Q21-0.4,Controle!$Q21*(1-5%)),
IF(linha03_tipo=Controle!$S$1,IF((Controle!$S21*5%)&gt;0.4,Controle!$S21-0.4,Controle!$S21*(1-5%)),
IF(linha03_tipo=Controle!$U$1,IF((Controle!$U21*5%)&gt;0.4,Controle!$U21-0.4,Controle!$U21*(1-5%)),"")))</f>
        <v/>
      </c>
      <c r="AC21" s="53"/>
      <c r="AD21" s="72" t="str">
        <f>IF(linha04_tipo=Controle!$Q$1,IF((Controle!$Q21*5%)&gt;0.4,Controle!$Q21-0.4,Controle!$Q21*(1-5%)),
IF(linha04_tipo=Controle!$S$1,IF((Controle!$S21*5%)&gt;0.4,Controle!$S21-0.4,Controle!$S21*(1-5%)),
IF(linha04_tipo=Controle!$U$1,IF((Controle!$U21*5%)&gt;0.4,Controle!$U21-0.4,Controle!$U21*(1-5%)),"")))</f>
        <v/>
      </c>
      <c r="AE21" s="53"/>
    </row>
    <row r="22" spans="12:32" x14ac:dyDescent="0.25">
      <c r="L22" t="s">
        <v>881</v>
      </c>
    </row>
    <row r="23" spans="12:32" x14ac:dyDescent="0.25">
      <c r="L23" t="s">
        <v>879</v>
      </c>
      <c r="P23" s="80" t="s">
        <v>1438</v>
      </c>
    </row>
    <row r="24" spans="12:32" x14ac:dyDescent="0.25">
      <c r="L24" t="s">
        <v>880</v>
      </c>
      <c r="P24" s="76" t="s">
        <v>1302</v>
      </c>
      <c r="Q24" s="53">
        <v>50</v>
      </c>
    </row>
    <row r="25" spans="12:32" x14ac:dyDescent="0.25">
      <c r="L25" t="s">
        <v>881</v>
      </c>
      <c r="P25" s="76" t="s">
        <v>1303</v>
      </c>
      <c r="Q25" s="53">
        <v>16</v>
      </c>
    </row>
    <row r="26" spans="12:32" x14ac:dyDescent="0.25">
      <c r="L26" t="s">
        <v>882</v>
      </c>
    </row>
    <row r="27" spans="12:32" x14ac:dyDescent="0.25">
      <c r="L27" t="s">
        <v>1300</v>
      </c>
      <c r="P27" s="74" t="s">
        <v>1433</v>
      </c>
    </row>
    <row r="28" spans="12:32" x14ac:dyDescent="0.25">
      <c r="L28" t="s">
        <v>1301</v>
      </c>
      <c r="P28" s="80" t="s">
        <v>1006</v>
      </c>
    </row>
    <row r="29" spans="12:32" x14ac:dyDescent="0.25">
      <c r="L29" t="s">
        <v>883</v>
      </c>
      <c r="P29" s="76" t="s">
        <v>1309</v>
      </c>
      <c r="Q29" s="53">
        <v>20</v>
      </c>
    </row>
    <row r="30" spans="12:32" x14ac:dyDescent="0.25">
      <c r="L30" t="s">
        <v>884</v>
      </c>
      <c r="P30" s="76" t="s">
        <v>1310</v>
      </c>
      <c r="Q30" s="53">
        <v>5</v>
      </c>
    </row>
    <row r="31" spans="12:32" x14ac:dyDescent="0.25">
      <c r="L31" t="s">
        <v>885</v>
      </c>
      <c r="P31" s="76" t="s">
        <v>1311</v>
      </c>
      <c r="Q31" s="53">
        <v>5</v>
      </c>
    </row>
    <row r="32" spans="12:32" x14ac:dyDescent="0.25">
      <c r="L32" t="s">
        <v>907</v>
      </c>
      <c r="P32" s="76" t="s">
        <v>1312</v>
      </c>
      <c r="Q32" s="53">
        <v>4.5</v>
      </c>
    </row>
    <row r="33" spans="12:30" x14ac:dyDescent="0.25">
      <c r="L33" t="s">
        <v>1377</v>
      </c>
      <c r="P33" s="76" t="s">
        <v>1313</v>
      </c>
      <c r="Q33" s="53">
        <v>4</v>
      </c>
    </row>
    <row r="34" spans="12:30" x14ac:dyDescent="0.25">
      <c r="L34" t="s">
        <v>1376</v>
      </c>
      <c r="P34" s="80" t="s">
        <v>1000</v>
      </c>
      <c r="Q34" s="38"/>
    </row>
    <row r="35" spans="12:30" x14ac:dyDescent="0.25">
      <c r="L35" t="s">
        <v>886</v>
      </c>
      <c r="P35" s="76" t="s">
        <v>1439</v>
      </c>
      <c r="Q35">
        <v>12.5</v>
      </c>
      <c r="R35" s="38"/>
      <c r="X35" s="72"/>
      <c r="Z35" s="72"/>
      <c r="AB35" s="72"/>
      <c r="AD35" s="72"/>
    </row>
    <row r="36" spans="12:30" x14ac:dyDescent="0.25">
      <c r="L36" t="s">
        <v>908</v>
      </c>
      <c r="P36" s="76" t="s">
        <v>1440</v>
      </c>
      <c r="Q36">
        <v>18.3</v>
      </c>
      <c r="R36" s="38"/>
      <c r="X36" s="72"/>
      <c r="Z36" s="72"/>
      <c r="AB36" s="72"/>
      <c r="AD36" s="72"/>
    </row>
    <row r="37" spans="12:30" x14ac:dyDescent="0.25">
      <c r="L37" t="s">
        <v>887</v>
      </c>
      <c r="P37" s="80" t="s">
        <v>1001</v>
      </c>
    </row>
    <row r="38" spans="12:30" x14ac:dyDescent="0.25">
      <c r="L38" t="s">
        <v>888</v>
      </c>
      <c r="P38" s="76" t="s">
        <v>1439</v>
      </c>
      <c r="Q38">
        <v>10.5</v>
      </c>
      <c r="X38" s="72"/>
      <c r="Z38" s="72"/>
      <c r="AB38" s="72"/>
      <c r="AD38" s="72"/>
    </row>
    <row r="39" spans="12:30" x14ac:dyDescent="0.25">
      <c r="L39" t="s">
        <v>889</v>
      </c>
      <c r="P39" s="76" t="s">
        <v>1440</v>
      </c>
      <c r="Q39">
        <v>16.3</v>
      </c>
      <c r="X39" s="72"/>
      <c r="Z39" s="72"/>
      <c r="AB39" s="72"/>
      <c r="AD39" s="72"/>
    </row>
    <row r="40" spans="12:30" x14ac:dyDescent="0.25">
      <c r="L40" t="s">
        <v>890</v>
      </c>
    </row>
    <row r="41" spans="12:30" x14ac:dyDescent="0.25">
      <c r="L41" t="s">
        <v>909</v>
      </c>
    </row>
    <row r="42" spans="12:30" x14ac:dyDescent="0.25">
      <c r="L42" t="s">
        <v>910</v>
      </c>
    </row>
    <row r="43" spans="12:30" x14ac:dyDescent="0.25">
      <c r="L43" t="s">
        <v>911</v>
      </c>
    </row>
    <row r="44" spans="12:30" x14ac:dyDescent="0.25">
      <c r="L44" t="s">
        <v>891</v>
      </c>
    </row>
    <row r="45" spans="12:30" x14ac:dyDescent="0.25">
      <c r="L45" t="s">
        <v>892</v>
      </c>
    </row>
    <row r="46" spans="12:30" x14ac:dyDescent="0.25">
      <c r="L46" t="s">
        <v>893</v>
      </c>
    </row>
    <row r="47" spans="12:30" x14ac:dyDescent="0.25">
      <c r="L47" t="s">
        <v>912</v>
      </c>
    </row>
    <row r="48" spans="12:30" x14ac:dyDescent="0.25">
      <c r="L48" t="s">
        <v>913</v>
      </c>
    </row>
    <row r="49" spans="12:12" x14ac:dyDescent="0.25">
      <c r="L49" t="s">
        <v>914</v>
      </c>
    </row>
    <row r="50" spans="12:12" x14ac:dyDescent="0.25">
      <c r="L50" t="s">
        <v>894</v>
      </c>
    </row>
    <row r="51" spans="12:12" x14ac:dyDescent="0.25">
      <c r="L51" t="s">
        <v>895</v>
      </c>
    </row>
    <row r="52" spans="12:12" x14ac:dyDescent="0.25">
      <c r="L52" t="s">
        <v>896</v>
      </c>
    </row>
    <row r="53" spans="12:12" x14ac:dyDescent="0.25">
      <c r="L53" t="s">
        <v>897</v>
      </c>
    </row>
    <row r="54" spans="12:12" x14ac:dyDescent="0.25">
      <c r="L54" t="s">
        <v>898</v>
      </c>
    </row>
    <row r="55" spans="12:12" x14ac:dyDescent="0.25">
      <c r="L55" t="s">
        <v>899</v>
      </c>
    </row>
    <row r="56" spans="12:12" x14ac:dyDescent="0.25">
      <c r="L56" t="s">
        <v>900</v>
      </c>
    </row>
    <row r="57" spans="12:12" x14ac:dyDescent="0.25">
      <c r="L57" t="s">
        <v>901</v>
      </c>
    </row>
    <row r="58" spans="12:12" x14ac:dyDescent="0.25">
      <c r="L58" t="s">
        <v>902</v>
      </c>
    </row>
    <row r="60" spans="12:12" x14ac:dyDescent="0.25">
      <c r="L60" t="s">
        <v>904</v>
      </c>
    </row>
    <row r="61" spans="12:12" x14ac:dyDescent="0.25">
      <c r="L61" t="s">
        <v>916</v>
      </c>
    </row>
    <row r="62" spans="12:12" x14ac:dyDescent="0.25">
      <c r="L62" t="s">
        <v>917</v>
      </c>
    </row>
    <row r="63" spans="12:12" x14ac:dyDescent="0.25">
      <c r="L63" t="s">
        <v>918</v>
      </c>
    </row>
    <row r="64" spans="12:12" x14ac:dyDescent="0.25">
      <c r="L64" t="s">
        <v>919</v>
      </c>
    </row>
    <row r="65" spans="12:12" x14ac:dyDescent="0.25">
      <c r="L65" t="s">
        <v>920</v>
      </c>
    </row>
    <row r="66" spans="12:12" x14ac:dyDescent="0.25">
      <c r="L66" t="s">
        <v>921</v>
      </c>
    </row>
    <row r="67" spans="12:12" x14ac:dyDescent="0.25">
      <c r="L67" t="s">
        <v>922</v>
      </c>
    </row>
    <row r="68" spans="12:12" x14ac:dyDescent="0.25">
      <c r="L68" t="s">
        <v>956</v>
      </c>
    </row>
    <row r="69" spans="12:12" x14ac:dyDescent="0.25">
      <c r="L69" t="s">
        <v>957</v>
      </c>
    </row>
    <row r="70" spans="12:12" x14ac:dyDescent="0.25">
      <c r="L70" t="s">
        <v>958</v>
      </c>
    </row>
    <row r="71" spans="12:12" x14ac:dyDescent="0.25">
      <c r="L71" t="s">
        <v>959</v>
      </c>
    </row>
    <row r="72" spans="12:12" x14ac:dyDescent="0.25">
      <c r="L72" t="s">
        <v>960</v>
      </c>
    </row>
    <row r="73" spans="12:12" x14ac:dyDescent="0.25">
      <c r="L73" t="s">
        <v>936</v>
      </c>
    </row>
    <row r="74" spans="12:12" x14ac:dyDescent="0.25">
      <c r="L74" t="s">
        <v>923</v>
      </c>
    </row>
    <row r="75" spans="12:12" x14ac:dyDescent="0.25">
      <c r="L75" t="s">
        <v>924</v>
      </c>
    </row>
    <row r="76" spans="12:12" x14ac:dyDescent="0.25">
      <c r="L76" t="s">
        <v>925</v>
      </c>
    </row>
    <row r="77" spans="12:12" x14ac:dyDescent="0.25">
      <c r="L77" t="s">
        <v>926</v>
      </c>
    </row>
    <row r="78" spans="12:12" x14ac:dyDescent="0.25">
      <c r="L78" t="s">
        <v>927</v>
      </c>
    </row>
    <row r="79" spans="12:12" x14ac:dyDescent="0.25">
      <c r="L79" t="s">
        <v>928</v>
      </c>
    </row>
    <row r="80" spans="12:12" x14ac:dyDescent="0.25">
      <c r="L80" t="s">
        <v>937</v>
      </c>
    </row>
    <row r="81" spans="12:12" x14ac:dyDescent="0.25">
      <c r="L81" t="s">
        <v>938</v>
      </c>
    </row>
    <row r="82" spans="12:12" x14ac:dyDescent="0.25">
      <c r="L82" t="s">
        <v>939</v>
      </c>
    </row>
    <row r="83" spans="12:12" x14ac:dyDescent="0.25">
      <c r="L83" t="s">
        <v>961</v>
      </c>
    </row>
    <row r="84" spans="12:12" x14ac:dyDescent="0.25">
      <c r="L84" t="s">
        <v>940</v>
      </c>
    </row>
    <row r="85" spans="12:12" x14ac:dyDescent="0.25">
      <c r="L85" t="s">
        <v>941</v>
      </c>
    </row>
    <row r="86" spans="12:12" x14ac:dyDescent="0.25">
      <c r="L86" t="s">
        <v>962</v>
      </c>
    </row>
    <row r="87" spans="12:12" x14ac:dyDescent="0.25">
      <c r="L87" t="s">
        <v>929</v>
      </c>
    </row>
    <row r="88" spans="12:12" x14ac:dyDescent="0.25">
      <c r="L88" t="s">
        <v>930</v>
      </c>
    </row>
    <row r="89" spans="12:12" x14ac:dyDescent="0.25">
      <c r="L89" t="s">
        <v>931</v>
      </c>
    </row>
    <row r="90" spans="12:12" x14ac:dyDescent="0.25">
      <c r="L90" t="s">
        <v>942</v>
      </c>
    </row>
    <row r="91" spans="12:12" x14ac:dyDescent="0.25">
      <c r="L91" t="s">
        <v>943</v>
      </c>
    </row>
    <row r="92" spans="12:12" x14ac:dyDescent="0.25">
      <c r="L92" t="s">
        <v>932</v>
      </c>
    </row>
    <row r="93" spans="12:12" x14ac:dyDescent="0.25">
      <c r="L93" t="s">
        <v>933</v>
      </c>
    </row>
    <row r="94" spans="12:12" x14ac:dyDescent="0.25">
      <c r="L94" t="s">
        <v>891</v>
      </c>
    </row>
    <row r="95" spans="12:12" x14ac:dyDescent="0.25">
      <c r="L95" t="s">
        <v>934</v>
      </c>
    </row>
    <row r="96" spans="12:12" x14ac:dyDescent="0.25">
      <c r="L96" t="s">
        <v>935</v>
      </c>
    </row>
    <row r="97" spans="12:12" x14ac:dyDescent="0.25">
      <c r="L97" t="s">
        <v>944</v>
      </c>
    </row>
    <row r="98" spans="12:12" x14ac:dyDescent="0.25">
      <c r="L98" t="s">
        <v>945</v>
      </c>
    </row>
    <row r="99" spans="12:12" x14ac:dyDescent="0.25">
      <c r="L99" t="s">
        <v>946</v>
      </c>
    </row>
    <row r="100" spans="12:12" x14ac:dyDescent="0.25">
      <c r="L100" t="s">
        <v>947</v>
      </c>
    </row>
    <row r="101" spans="12:12" x14ac:dyDescent="0.25">
      <c r="L101" t="s">
        <v>963</v>
      </c>
    </row>
    <row r="102" spans="12:12" x14ac:dyDescent="0.25">
      <c r="L102" t="s">
        <v>964</v>
      </c>
    </row>
    <row r="103" spans="12:12" x14ac:dyDescent="0.25">
      <c r="L103" t="s">
        <v>948</v>
      </c>
    </row>
    <row r="104" spans="12:12" x14ac:dyDescent="0.25">
      <c r="L104" t="s">
        <v>949</v>
      </c>
    </row>
    <row r="105" spans="12:12" x14ac:dyDescent="0.25">
      <c r="L105" t="s">
        <v>950</v>
      </c>
    </row>
    <row r="106" spans="12:12" x14ac:dyDescent="0.25">
      <c r="L106" t="s">
        <v>951</v>
      </c>
    </row>
    <row r="107" spans="12:12" x14ac:dyDescent="0.25">
      <c r="L107" t="s">
        <v>952</v>
      </c>
    </row>
    <row r="108" spans="12:12" x14ac:dyDescent="0.25">
      <c r="L108" t="s">
        <v>953</v>
      </c>
    </row>
    <row r="109" spans="12:12" x14ac:dyDescent="0.25">
      <c r="L109" t="s">
        <v>954</v>
      </c>
    </row>
    <row r="110" spans="12:12" x14ac:dyDescent="0.25">
      <c r="L110" t="s">
        <v>965</v>
      </c>
    </row>
    <row r="111" spans="12:12" x14ac:dyDescent="0.25">
      <c r="L111" t="s">
        <v>955</v>
      </c>
    </row>
    <row r="113" spans="12:12" x14ac:dyDescent="0.25">
      <c r="L113" t="s">
        <v>966</v>
      </c>
    </row>
    <row r="114" spans="12:12" x14ac:dyDescent="0.25">
      <c r="L114" t="s">
        <v>967</v>
      </c>
    </row>
    <row r="115" spans="12:12" x14ac:dyDescent="0.25">
      <c r="L115" t="s">
        <v>968</v>
      </c>
    </row>
    <row r="116" spans="12:12" x14ac:dyDescent="0.25">
      <c r="L116" t="s">
        <v>969</v>
      </c>
    </row>
    <row r="117" spans="12:12" x14ac:dyDescent="0.25">
      <c r="L117" t="s">
        <v>970</v>
      </c>
    </row>
    <row r="118" spans="12:12" x14ac:dyDescent="0.25">
      <c r="L118" t="s">
        <v>971</v>
      </c>
    </row>
    <row r="119" spans="12:12" x14ac:dyDescent="0.25">
      <c r="L119" t="s">
        <v>972</v>
      </c>
    </row>
    <row r="120" spans="12:12" x14ac:dyDescent="0.25">
      <c r="L120" t="s">
        <v>973</v>
      </c>
    </row>
    <row r="121" spans="12:12" x14ac:dyDescent="0.25">
      <c r="L121" t="s">
        <v>974</v>
      </c>
    </row>
    <row r="122" spans="12:12" x14ac:dyDescent="0.25">
      <c r="L122" t="s">
        <v>975</v>
      </c>
    </row>
    <row r="123" spans="12:12" x14ac:dyDescent="0.25">
      <c r="L123" t="s">
        <v>976</v>
      </c>
    </row>
    <row r="124" spans="12:12" x14ac:dyDescent="0.25">
      <c r="L124" t="s">
        <v>977</v>
      </c>
    </row>
    <row r="125" spans="12:12" x14ac:dyDescent="0.25">
      <c r="L125" t="s">
        <v>978</v>
      </c>
    </row>
    <row r="126" spans="12:12" x14ac:dyDescent="0.25">
      <c r="L126" t="s">
        <v>979</v>
      </c>
    </row>
    <row r="127" spans="12:12" x14ac:dyDescent="0.25">
      <c r="L127" t="s">
        <v>980</v>
      </c>
    </row>
    <row r="128" spans="12:12" x14ac:dyDescent="0.25">
      <c r="L128" t="s">
        <v>981</v>
      </c>
    </row>
  </sheetData>
  <sortState ref="D6:D12">
    <sortCondition ref="D6"/>
  </sortState>
  <customSheetViews>
    <customSheetView guid="{43BD92F2-C1D7-4615-B258-172EEDEA320E}" state="hidden">
      <pageMargins left="0.511811024" right="0.511811024" top="0.78740157499999996" bottom="0.78740157499999996" header="0.31496062000000002" footer="0.31496062000000002"/>
      <pageSetup paperSize="9" orientation="portrait" verticalDpi="0" r:id="rId1"/>
    </customSheetView>
  </customSheetViews>
  <mergeCells count="10">
    <mergeCell ref="Q2:R2"/>
    <mergeCell ref="S2:T2"/>
    <mergeCell ref="U2:V2"/>
    <mergeCell ref="AD1:AE1"/>
    <mergeCell ref="Q1:R1"/>
    <mergeCell ref="S1:T1"/>
    <mergeCell ref="U1:V1"/>
    <mergeCell ref="X1:Y1"/>
    <mergeCell ref="Z1:AA1"/>
    <mergeCell ref="AB1:AC1"/>
  </mergeCells>
  <pageMargins left="0.511811024" right="0.511811024" top="0.78740157499999996" bottom="0.78740157499999996" header="0.31496062000000002" footer="0.31496062000000002"/>
  <pageSetup paperSize="9"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FFFF00"/>
    <pageSetUpPr fitToPage="1"/>
  </sheetPr>
  <dimension ref="A1:D40"/>
  <sheetViews>
    <sheetView zoomScaleNormal="100" workbookViewId="0">
      <pane ySplit="1" topLeftCell="A29" activePane="bottomLeft" state="frozen"/>
      <selection pane="bottomLeft" activeCell="B3" sqref="B3"/>
    </sheetView>
  </sheetViews>
  <sheetFormatPr defaultColWidth="9" defaultRowHeight="12.75" x14ac:dyDescent="0.25"/>
  <cols>
    <col min="1" max="2" width="9" style="3"/>
    <col min="3" max="3" width="36.42578125" style="4" customWidth="1"/>
    <col min="4" max="4" width="90.140625" style="4" customWidth="1"/>
    <col min="5" max="16384" width="9" style="4"/>
  </cols>
  <sheetData>
    <row r="1" spans="1:4" s="10" customFormat="1" x14ac:dyDescent="0.25">
      <c r="A1" s="136" t="s">
        <v>0</v>
      </c>
      <c r="B1" s="136" t="s">
        <v>289</v>
      </c>
      <c r="C1" s="136" t="s">
        <v>1636</v>
      </c>
      <c r="D1" s="136" t="s">
        <v>326</v>
      </c>
    </row>
    <row r="2" spans="1:4" x14ac:dyDescent="0.25">
      <c r="A2" s="137" t="s">
        <v>19</v>
      </c>
      <c r="B2" s="63"/>
      <c r="C2" s="63"/>
      <c r="D2" s="147"/>
    </row>
    <row r="3" spans="1:4" ht="38.25" x14ac:dyDescent="0.25">
      <c r="A3" s="244" t="s">
        <v>1378</v>
      </c>
      <c r="B3" s="61"/>
      <c r="C3" s="56" t="s">
        <v>1379</v>
      </c>
      <c r="D3" s="150"/>
    </row>
    <row r="4" spans="1:4" ht="76.5" x14ac:dyDescent="0.25">
      <c r="A4" s="244" t="s">
        <v>1380</v>
      </c>
      <c r="B4" s="61"/>
      <c r="C4" s="56" t="s">
        <v>1381</v>
      </c>
      <c r="D4" s="150"/>
    </row>
    <row r="5" spans="1:4" ht="51" x14ac:dyDescent="0.25">
      <c r="A5" s="244" t="s">
        <v>335</v>
      </c>
      <c r="B5" s="61"/>
      <c r="C5" s="56" t="s">
        <v>793</v>
      </c>
      <c r="D5" s="150"/>
    </row>
    <row r="6" spans="1:4" ht="38.25" x14ac:dyDescent="0.25">
      <c r="A6" s="244" t="s">
        <v>336</v>
      </c>
      <c r="B6" s="61"/>
      <c r="C6" s="56" t="s">
        <v>200</v>
      </c>
      <c r="D6" s="150"/>
    </row>
    <row r="7" spans="1:4" ht="89.25" x14ac:dyDescent="0.25">
      <c r="A7" s="244" t="s">
        <v>182</v>
      </c>
      <c r="B7" s="61"/>
      <c r="C7" s="56" t="s">
        <v>181</v>
      </c>
      <c r="D7" s="150"/>
    </row>
    <row r="8" spans="1:4" ht="51" x14ac:dyDescent="0.25">
      <c r="A8" s="244" t="s">
        <v>183</v>
      </c>
      <c r="B8" s="61"/>
      <c r="C8" s="56" t="s">
        <v>184</v>
      </c>
      <c r="D8" s="150"/>
    </row>
    <row r="9" spans="1:4" ht="63.75" x14ac:dyDescent="0.25">
      <c r="A9" s="244" t="s">
        <v>185</v>
      </c>
      <c r="B9" s="61"/>
      <c r="C9" s="56" t="s">
        <v>337</v>
      </c>
      <c r="D9" s="150"/>
    </row>
    <row r="10" spans="1:4" x14ac:dyDescent="0.25">
      <c r="A10" s="137" t="s">
        <v>30</v>
      </c>
      <c r="B10" s="63"/>
      <c r="C10" s="63"/>
      <c r="D10" s="147"/>
    </row>
    <row r="11" spans="1:4" ht="76.5" x14ac:dyDescent="0.25">
      <c r="A11" s="244" t="s">
        <v>344</v>
      </c>
      <c r="B11" s="61"/>
      <c r="C11" s="56" t="s">
        <v>806</v>
      </c>
      <c r="D11" s="150"/>
    </row>
    <row r="12" spans="1:4" ht="76.5" x14ac:dyDescent="0.25">
      <c r="A12" s="244" t="s">
        <v>338</v>
      </c>
      <c r="B12" s="61"/>
      <c r="C12" s="56" t="s">
        <v>1647</v>
      </c>
      <c r="D12" s="150"/>
    </row>
    <row r="13" spans="1:4" ht="63.75" x14ac:dyDescent="0.25">
      <c r="A13" s="244" t="s">
        <v>339</v>
      </c>
      <c r="B13" s="61"/>
      <c r="C13" s="56" t="s">
        <v>807</v>
      </c>
      <c r="D13" s="150"/>
    </row>
    <row r="14" spans="1:4" ht="76.5" x14ac:dyDescent="0.25">
      <c r="A14" s="244" t="s">
        <v>340</v>
      </c>
      <c r="B14" s="61"/>
      <c r="C14" s="56" t="s">
        <v>342</v>
      </c>
      <c r="D14" s="150"/>
    </row>
    <row r="15" spans="1:4" ht="51" x14ac:dyDescent="0.25">
      <c r="A15" s="244" t="s">
        <v>341</v>
      </c>
      <c r="B15" s="61"/>
      <c r="C15" s="56" t="s">
        <v>343</v>
      </c>
      <c r="D15" s="150"/>
    </row>
    <row r="16" spans="1:4" ht="51" x14ac:dyDescent="0.25">
      <c r="A16" s="244" t="s">
        <v>361</v>
      </c>
      <c r="B16" s="61"/>
      <c r="C16" s="56" t="s">
        <v>362</v>
      </c>
      <c r="D16" s="150"/>
    </row>
    <row r="17" spans="1:4" x14ac:dyDescent="0.25">
      <c r="A17" s="137" t="s">
        <v>34</v>
      </c>
      <c r="B17" s="63"/>
      <c r="C17" s="63"/>
      <c r="D17" s="147"/>
    </row>
    <row r="18" spans="1:4" ht="25.5" x14ac:dyDescent="0.25">
      <c r="A18" s="244" t="s">
        <v>187</v>
      </c>
      <c r="B18" s="61"/>
      <c r="C18" s="56" t="s">
        <v>345</v>
      </c>
      <c r="D18" s="150"/>
    </row>
    <row r="19" spans="1:4" ht="63.75" x14ac:dyDescent="0.25">
      <c r="A19" s="244" t="s">
        <v>346</v>
      </c>
      <c r="B19" s="61"/>
      <c r="C19" s="56" t="s">
        <v>347</v>
      </c>
      <c r="D19" s="150"/>
    </row>
    <row r="20" spans="1:4" x14ac:dyDescent="0.25">
      <c r="A20" s="137" t="s">
        <v>55</v>
      </c>
      <c r="B20" s="63"/>
      <c r="C20" s="63"/>
      <c r="D20" s="147"/>
    </row>
    <row r="21" spans="1:4" ht="51" x14ac:dyDescent="0.25">
      <c r="A21" s="244" t="s">
        <v>188</v>
      </c>
      <c r="B21" s="61"/>
      <c r="C21" s="56" t="s">
        <v>808</v>
      </c>
      <c r="D21" s="150"/>
    </row>
    <row r="22" spans="1:4" ht="63.75" x14ac:dyDescent="0.25">
      <c r="A22" s="244" t="s">
        <v>189</v>
      </c>
      <c r="B22" s="61"/>
      <c r="C22" s="56" t="s">
        <v>348</v>
      </c>
      <c r="D22" s="150"/>
    </row>
    <row r="23" spans="1:4" ht="38.25" x14ac:dyDescent="0.25">
      <c r="A23" s="244" t="s">
        <v>189</v>
      </c>
      <c r="B23" s="61"/>
      <c r="C23" s="56" t="s">
        <v>350</v>
      </c>
      <c r="D23" s="150"/>
    </row>
    <row r="24" spans="1:4" ht="89.25" x14ac:dyDescent="0.25">
      <c r="A24" s="244" t="s">
        <v>188</v>
      </c>
      <c r="B24" s="61"/>
      <c r="C24" s="56" t="s">
        <v>349</v>
      </c>
      <c r="D24" s="150"/>
    </row>
    <row r="25" spans="1:4" ht="76.5" x14ac:dyDescent="0.25">
      <c r="A25" s="244" t="s">
        <v>189</v>
      </c>
      <c r="B25" s="61"/>
      <c r="C25" s="56" t="s">
        <v>352</v>
      </c>
      <c r="D25" s="150"/>
    </row>
    <row r="26" spans="1:4" ht="38.25" x14ac:dyDescent="0.25">
      <c r="A26" s="244" t="s">
        <v>190</v>
      </c>
      <c r="B26" s="61"/>
      <c r="C26" s="56" t="s">
        <v>351</v>
      </c>
      <c r="D26" s="150"/>
    </row>
    <row r="27" spans="1:4" ht="51" x14ac:dyDescent="0.25">
      <c r="A27" s="244" t="s">
        <v>190</v>
      </c>
      <c r="B27" s="61"/>
      <c r="C27" s="56" t="s">
        <v>700</v>
      </c>
      <c r="D27" s="150"/>
    </row>
    <row r="28" spans="1:4" ht="76.5" x14ac:dyDescent="0.25">
      <c r="A28" s="244" t="s">
        <v>192</v>
      </c>
      <c r="B28" s="61"/>
      <c r="C28" s="56" t="s">
        <v>353</v>
      </c>
      <c r="D28" s="150"/>
    </row>
    <row r="29" spans="1:4" ht="76.5" x14ac:dyDescent="0.25">
      <c r="A29" s="244" t="s">
        <v>192</v>
      </c>
      <c r="B29" s="61"/>
      <c r="C29" s="56" t="s">
        <v>1374</v>
      </c>
      <c r="D29" s="150"/>
    </row>
    <row r="30" spans="1:4" ht="38.25" x14ac:dyDescent="0.25">
      <c r="A30" s="244" t="s">
        <v>195</v>
      </c>
      <c r="B30" s="61"/>
      <c r="C30" s="56" t="s">
        <v>701</v>
      </c>
      <c r="D30" s="150"/>
    </row>
    <row r="31" spans="1:4" ht="38.25" x14ac:dyDescent="0.25">
      <c r="A31" s="244" t="s">
        <v>1540</v>
      </c>
      <c r="B31" s="61"/>
      <c r="C31" s="56" t="s">
        <v>1632</v>
      </c>
      <c r="D31" s="150"/>
    </row>
    <row r="32" spans="1:4" ht="76.5" x14ac:dyDescent="0.25">
      <c r="A32" s="244" t="s">
        <v>1540</v>
      </c>
      <c r="B32" s="61"/>
      <c r="C32" s="56" t="s">
        <v>1634</v>
      </c>
      <c r="D32" s="150"/>
    </row>
    <row r="33" spans="1:4" ht="51" x14ac:dyDescent="0.25">
      <c r="A33" s="244" t="s">
        <v>1540</v>
      </c>
      <c r="B33" s="61"/>
      <c r="C33" s="56" t="s">
        <v>1635</v>
      </c>
      <c r="D33" s="150"/>
    </row>
    <row r="34" spans="1:4" ht="38.25" x14ac:dyDescent="0.25">
      <c r="A34" s="244" t="s">
        <v>1540</v>
      </c>
      <c r="B34" s="61"/>
      <c r="C34" s="56" t="s">
        <v>1633</v>
      </c>
      <c r="D34" s="150"/>
    </row>
    <row r="35" spans="1:4" x14ac:dyDescent="0.25">
      <c r="A35" s="137" t="s">
        <v>56</v>
      </c>
      <c r="B35" s="63"/>
      <c r="C35" s="63"/>
      <c r="D35" s="147"/>
    </row>
    <row r="36" spans="1:4" ht="76.5" x14ac:dyDescent="0.25">
      <c r="A36" s="244" t="s">
        <v>288</v>
      </c>
      <c r="B36" s="61"/>
      <c r="C36" s="56" t="s">
        <v>805</v>
      </c>
      <c r="D36" s="150"/>
    </row>
    <row r="37" spans="1:4" ht="38.25" x14ac:dyDescent="0.25">
      <c r="A37" s="244" t="s">
        <v>198</v>
      </c>
      <c r="B37" s="61"/>
      <c r="C37" s="56" t="s">
        <v>354</v>
      </c>
      <c r="D37" s="150"/>
    </row>
    <row r="38" spans="1:4" s="1" customFormat="1" x14ac:dyDescent="0.25">
      <c r="A38" s="247" t="s">
        <v>982</v>
      </c>
      <c r="B38" s="248"/>
      <c r="C38" s="248"/>
      <c r="D38" s="249"/>
    </row>
    <row r="39" spans="1:4" s="1" customFormat="1" ht="25.5" x14ac:dyDescent="0.25">
      <c r="A39" s="245" t="s">
        <v>983</v>
      </c>
      <c r="B39" s="61"/>
      <c r="C39" s="246" t="s">
        <v>801</v>
      </c>
      <c r="D39" s="150"/>
    </row>
    <row r="40" spans="1:4" s="1" customFormat="1" ht="25.5" x14ac:dyDescent="0.25">
      <c r="A40" s="245" t="s">
        <v>983</v>
      </c>
      <c r="B40" s="61"/>
      <c r="C40" s="246" t="s">
        <v>802</v>
      </c>
      <c r="D40" s="150"/>
    </row>
  </sheetData>
  <sheetProtection algorithmName="SHA-512" hashValue="CEb1MvJysi+Bs6L7SQTlsC2e0ibzJioyaiygcNiowUyjrq9UhHD7+z4w0vLOiku7EvbDJIwoQUkYEQI/aMBuWA==" saltValue="JPjYORX+62sGapZnu9HDuw==" spinCount="100000" sheet="1" objects="1" scenarios="1" formatCells="0"/>
  <customSheetViews>
    <customSheetView guid="{43BD92F2-C1D7-4615-B258-172EEDEA320E}" fitToPage="1">
      <pane ySplit="1" topLeftCell="A2" activePane="bottomLeft" state="frozen"/>
      <selection pane="bottomLeft" activeCell="A2" sqref="A2"/>
      <pageMargins left="0" right="0" top="0" bottom="0" header="0" footer="0"/>
      <printOptions horizontalCentered="1" verticalCentered="1"/>
      <pageSetup paperSize="9" fitToHeight="0" orientation="landscape" verticalDpi="0" r:id="rId1"/>
    </customSheetView>
  </customSheetViews>
  <dataValidations count="1">
    <dataValidation type="list" allowBlank="1" showInputMessage="1" showErrorMessage="1" sqref="B3:B9 B11:B16 B18:B19 B39:B40 B36:B37 B21:B34">
      <formula1>lst_enquadramento</formula1>
    </dataValidation>
  </dataValidations>
  <printOptions horizontalCentered="1" verticalCentered="1"/>
  <pageMargins left="0" right="0" top="0" bottom="0" header="0" footer="0"/>
  <pageSetup paperSize="9" fitToHeight="0" orientation="landscape"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rgb="FFFFFF00"/>
    <pageSetUpPr fitToPage="1"/>
  </sheetPr>
  <dimension ref="A1:D29"/>
  <sheetViews>
    <sheetView zoomScaleNormal="100" zoomScalePageLayoutView="130" workbookViewId="0">
      <pane ySplit="1" topLeftCell="A17" activePane="bottomLeft" state="frozen"/>
      <selection pane="bottomLeft" activeCell="C12" sqref="C12"/>
    </sheetView>
  </sheetViews>
  <sheetFormatPr defaultColWidth="9" defaultRowHeight="12.75" x14ac:dyDescent="0.25"/>
  <cols>
    <col min="1" max="2" width="9" style="3"/>
    <col min="3" max="3" width="36.42578125" style="4" customWidth="1"/>
    <col min="4" max="4" width="90.140625" style="1" customWidth="1"/>
    <col min="5" max="16384" width="9" style="1"/>
  </cols>
  <sheetData>
    <row r="1" spans="1:4" x14ac:dyDescent="0.25">
      <c r="A1" s="136" t="s">
        <v>0</v>
      </c>
      <c r="B1" s="136" t="s">
        <v>289</v>
      </c>
      <c r="C1" s="136" t="s">
        <v>1637</v>
      </c>
      <c r="D1" s="136" t="s">
        <v>326</v>
      </c>
    </row>
    <row r="2" spans="1:4" ht="13.5" customHeight="1" x14ac:dyDescent="0.25">
      <c r="A2" s="137" t="s">
        <v>21</v>
      </c>
      <c r="B2" s="63"/>
      <c r="C2" s="63"/>
      <c r="D2" s="147"/>
    </row>
    <row r="3" spans="1:4" ht="127.5" x14ac:dyDescent="0.25">
      <c r="A3" s="244" t="s">
        <v>565</v>
      </c>
      <c r="B3" s="54"/>
      <c r="C3" s="56" t="s">
        <v>167</v>
      </c>
      <c r="D3" s="116"/>
    </row>
    <row r="4" spans="1:4" ht="25.5" x14ac:dyDescent="0.25">
      <c r="A4" s="244" t="s">
        <v>565</v>
      </c>
      <c r="B4" s="54"/>
      <c r="C4" s="56" t="s">
        <v>204</v>
      </c>
      <c r="D4" s="116"/>
    </row>
    <row r="5" spans="1:4" x14ac:dyDescent="0.25">
      <c r="A5" s="137" t="s">
        <v>19</v>
      </c>
      <c r="B5" s="63"/>
      <c r="C5" s="63"/>
      <c r="D5" s="147"/>
    </row>
    <row r="6" spans="1:4" ht="51" x14ac:dyDescent="0.25">
      <c r="A6" s="250" t="s">
        <v>178</v>
      </c>
      <c r="B6" s="61"/>
      <c r="C6" s="56" t="s">
        <v>180</v>
      </c>
      <c r="D6" s="251"/>
    </row>
    <row r="7" spans="1:4" x14ac:dyDescent="0.25">
      <c r="A7" s="137" t="s">
        <v>30</v>
      </c>
      <c r="B7" s="63"/>
      <c r="C7" s="63"/>
      <c r="D7" s="147"/>
    </row>
    <row r="8" spans="1:4" ht="25.5" x14ac:dyDescent="0.25">
      <c r="A8" s="252" t="s">
        <v>201</v>
      </c>
      <c r="B8" s="61"/>
      <c r="C8" s="57" t="s">
        <v>355</v>
      </c>
      <c r="D8" s="253"/>
    </row>
    <row r="9" spans="1:4" ht="25.5" x14ac:dyDescent="0.25">
      <c r="A9" s="252" t="s">
        <v>202</v>
      </c>
      <c r="B9" s="61"/>
      <c r="C9" s="57" t="s">
        <v>356</v>
      </c>
      <c r="D9" s="253"/>
    </row>
    <row r="10" spans="1:4" ht="51" x14ac:dyDescent="0.25">
      <c r="A10" s="252" t="s">
        <v>205</v>
      </c>
      <c r="B10" s="61"/>
      <c r="C10" s="57" t="s">
        <v>1367</v>
      </c>
      <c r="D10" s="253"/>
    </row>
    <row r="11" spans="1:4" ht="51" x14ac:dyDescent="0.25">
      <c r="A11" s="252" t="s">
        <v>205</v>
      </c>
      <c r="B11" s="61"/>
      <c r="C11" s="57" t="s">
        <v>702</v>
      </c>
      <c r="D11" s="253"/>
    </row>
    <row r="12" spans="1:4" ht="76.5" x14ac:dyDescent="0.25">
      <c r="A12" s="252" t="s">
        <v>206</v>
      </c>
      <c r="B12" s="61"/>
      <c r="C12" s="57" t="s">
        <v>357</v>
      </c>
      <c r="D12" s="253"/>
    </row>
    <row r="13" spans="1:4" ht="51" x14ac:dyDescent="0.25">
      <c r="A13" s="252" t="s">
        <v>207</v>
      </c>
      <c r="B13" s="61"/>
      <c r="C13" s="57" t="s">
        <v>799</v>
      </c>
      <c r="D13" s="253"/>
    </row>
    <row r="14" spans="1:4" ht="76.5" x14ac:dyDescent="0.25">
      <c r="A14" s="252" t="s">
        <v>208</v>
      </c>
      <c r="B14" s="61"/>
      <c r="C14" s="57" t="s">
        <v>210</v>
      </c>
      <c r="D14" s="253"/>
    </row>
    <row r="15" spans="1:4" ht="89.25" x14ac:dyDescent="0.25">
      <c r="A15" s="252" t="s">
        <v>209</v>
      </c>
      <c r="B15" s="61"/>
      <c r="C15" s="57" t="s">
        <v>703</v>
      </c>
      <c r="D15" s="253"/>
    </row>
    <row r="16" spans="1:4" x14ac:dyDescent="0.25">
      <c r="A16" s="137" t="s">
        <v>55</v>
      </c>
      <c r="B16" s="64"/>
      <c r="C16" s="64"/>
      <c r="D16" s="151"/>
    </row>
    <row r="17" spans="1:4" ht="38.25" x14ac:dyDescent="0.25">
      <c r="A17" s="252" t="s">
        <v>188</v>
      </c>
      <c r="B17" s="61"/>
      <c r="C17" s="56" t="s">
        <v>1608</v>
      </c>
      <c r="D17" s="143"/>
    </row>
    <row r="18" spans="1:4" ht="51" x14ac:dyDescent="0.25">
      <c r="A18" s="252" t="s">
        <v>188</v>
      </c>
      <c r="B18" s="61"/>
      <c r="C18" s="56" t="s">
        <v>1609</v>
      </c>
      <c r="D18" s="143"/>
    </row>
    <row r="19" spans="1:4" ht="38.25" x14ac:dyDescent="0.25">
      <c r="A19" s="252" t="s">
        <v>188</v>
      </c>
      <c r="B19" s="61"/>
      <c r="C19" s="56" t="s">
        <v>1610</v>
      </c>
      <c r="D19" s="143"/>
    </row>
    <row r="20" spans="1:4" ht="102" x14ac:dyDescent="0.25">
      <c r="A20" s="252" t="s">
        <v>188</v>
      </c>
      <c r="B20" s="61"/>
      <c r="C20" s="56" t="s">
        <v>1611</v>
      </c>
      <c r="D20" s="143"/>
    </row>
    <row r="21" spans="1:4" ht="38.25" x14ac:dyDescent="0.25">
      <c r="A21" s="252" t="s">
        <v>195</v>
      </c>
      <c r="B21" s="61"/>
      <c r="C21" s="56" t="s">
        <v>191</v>
      </c>
      <c r="D21" s="143"/>
    </row>
    <row r="22" spans="1:4" x14ac:dyDescent="0.25">
      <c r="A22" s="137" t="s">
        <v>56</v>
      </c>
      <c r="B22" s="64"/>
      <c r="C22" s="64"/>
      <c r="D22" s="151"/>
    </row>
    <row r="23" spans="1:4" ht="38.25" x14ac:dyDescent="0.25">
      <c r="A23" s="250" t="s">
        <v>197</v>
      </c>
      <c r="B23" s="61"/>
      <c r="C23" s="56" t="s">
        <v>804</v>
      </c>
      <c r="D23" s="150"/>
    </row>
    <row r="24" spans="1:4" x14ac:dyDescent="0.25">
      <c r="A24" s="247" t="s">
        <v>982</v>
      </c>
      <c r="B24" s="248"/>
      <c r="C24" s="248"/>
      <c r="D24" s="249"/>
    </row>
    <row r="25" spans="1:4" ht="25.5" x14ac:dyDescent="0.25">
      <c r="A25" s="245" t="s">
        <v>983</v>
      </c>
      <c r="B25" s="61"/>
      <c r="C25" s="246" t="s">
        <v>800</v>
      </c>
      <c r="D25" s="150"/>
    </row>
    <row r="26" spans="1:4" ht="63.75" x14ac:dyDescent="0.25">
      <c r="A26" s="245" t="s">
        <v>984</v>
      </c>
      <c r="B26" s="61"/>
      <c r="C26" s="246" t="s">
        <v>803</v>
      </c>
      <c r="D26" s="150"/>
    </row>
    <row r="27" spans="1:4" ht="76.5" x14ac:dyDescent="0.25">
      <c r="A27" s="245" t="s">
        <v>985</v>
      </c>
      <c r="B27" s="61"/>
      <c r="C27" s="246" t="s">
        <v>809</v>
      </c>
      <c r="D27" s="150"/>
    </row>
    <row r="28" spans="1:4" ht="51" x14ac:dyDescent="0.25">
      <c r="A28" s="245" t="s">
        <v>985</v>
      </c>
      <c r="B28" s="61"/>
      <c r="C28" s="246" t="s">
        <v>810</v>
      </c>
      <c r="D28" s="150"/>
    </row>
    <row r="29" spans="1:4" ht="76.5" x14ac:dyDescent="0.25">
      <c r="A29" s="245" t="s">
        <v>985</v>
      </c>
      <c r="B29" s="61"/>
      <c r="C29" s="246" t="s">
        <v>811</v>
      </c>
      <c r="D29" s="150"/>
    </row>
  </sheetData>
  <sheetProtection algorithmName="SHA-512" hashValue="lcIh7BcC3eVgkrj3zZOtlSh5YXUYUp4MYgJ6yG7BsTzsLmYwXdbNFBEKBqAFQ+30ZdJ/SU70dzKVTcnvzfiwHQ==" saltValue="9GGCUkcuukSke6ZiHEHNbA==" spinCount="100000" sheet="1" objects="1" scenarios="1" formatCells="0"/>
  <customSheetViews>
    <customSheetView guid="{43BD92F2-C1D7-4615-B258-172EEDEA320E}" scale="130" fitToPage="1">
      <pane ySplit="1" topLeftCell="A23" activePane="bottomLeft" state="frozen"/>
      <selection pane="bottomLeft" activeCell="C25" sqref="C25"/>
      <pageMargins left="0" right="0" top="0" bottom="0" header="0" footer="0"/>
      <printOptions horizontalCentered="1" verticalCentered="1"/>
      <pageSetup paperSize="9" fitToHeight="0" orientation="landscape" verticalDpi="0" r:id="rId1"/>
    </customSheetView>
  </customSheetViews>
  <dataValidations count="1">
    <dataValidation type="list" allowBlank="1" showInputMessage="1" showErrorMessage="1" sqref="B3:B4 B6 B8:B15 B25:B29 B17:B21 B23">
      <formula1>lst_enquadramento</formula1>
    </dataValidation>
  </dataValidations>
  <printOptions horizontalCentered="1" verticalCentered="1"/>
  <pageMargins left="0" right="0" top="0" bottom="0" header="0" footer="0"/>
  <pageSetup paperSize="9" fitToHeight="0" orientation="landscape"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rgb="FFFFFF00"/>
    <pageSetUpPr fitToPage="1"/>
  </sheetPr>
  <dimension ref="A1:D6"/>
  <sheetViews>
    <sheetView zoomScaleNormal="100" workbookViewId="0">
      <pane ySplit="1" topLeftCell="A2" activePane="bottomLeft" state="frozen"/>
      <selection pane="bottomLeft" activeCell="B3" sqref="B3"/>
    </sheetView>
  </sheetViews>
  <sheetFormatPr defaultColWidth="9" defaultRowHeight="12.75" x14ac:dyDescent="0.25"/>
  <cols>
    <col min="1" max="2" width="9" style="3"/>
    <col min="3" max="3" width="36.42578125" style="4" customWidth="1"/>
    <col min="4" max="4" width="90.140625" style="4" customWidth="1"/>
    <col min="5" max="16384" width="9" style="4"/>
  </cols>
  <sheetData>
    <row r="1" spans="1:4" x14ac:dyDescent="0.25">
      <c r="A1" s="136" t="s">
        <v>0</v>
      </c>
      <c r="B1" s="136" t="s">
        <v>289</v>
      </c>
      <c r="C1" s="136" t="s">
        <v>1638</v>
      </c>
      <c r="D1" s="136" t="s">
        <v>326</v>
      </c>
    </row>
    <row r="2" spans="1:4" s="1" customFormat="1" ht="13.5" customHeight="1" x14ac:dyDescent="0.25">
      <c r="A2" s="137" t="s">
        <v>21</v>
      </c>
      <c r="B2" s="63"/>
      <c r="C2" s="63"/>
      <c r="D2" s="147"/>
    </row>
    <row r="3" spans="1:4" s="1" customFormat="1" ht="114.75" x14ac:dyDescent="0.25">
      <c r="A3" s="244" t="s">
        <v>565</v>
      </c>
      <c r="B3" s="54"/>
      <c r="C3" s="56" t="s">
        <v>168</v>
      </c>
      <c r="D3" s="116"/>
    </row>
    <row r="4" spans="1:4" s="1" customFormat="1" ht="51" x14ac:dyDescent="0.25">
      <c r="A4" s="244" t="s">
        <v>565</v>
      </c>
      <c r="B4" s="54"/>
      <c r="C4" s="56" t="s">
        <v>704</v>
      </c>
      <c r="D4" s="116"/>
    </row>
    <row r="5" spans="1:4" ht="13.5" customHeight="1" x14ac:dyDescent="0.25">
      <c r="A5" s="137" t="s">
        <v>56</v>
      </c>
      <c r="B5" s="63"/>
      <c r="C5" s="63"/>
      <c r="D5" s="147"/>
    </row>
    <row r="6" spans="1:4" ht="38.25" x14ac:dyDescent="0.25">
      <c r="A6" s="244" t="s">
        <v>197</v>
      </c>
      <c r="B6" s="54"/>
      <c r="C6" s="56" t="s">
        <v>1542</v>
      </c>
      <c r="D6" s="116"/>
    </row>
  </sheetData>
  <sheetProtection algorithmName="SHA-512" hashValue="qKIdGtLVY0HbY1sTY2S4EzuwfAzix2BR6f6QOPItlQKEhOZisbomb3aGfc8cin8wihWjBe4ES8Gs9CkwtF3Dqw==" saltValue="FxB1wELN8RvTwoYISfUuOw==" spinCount="100000" sheet="1" objects="1" scenarios="1" formatCells="0"/>
  <customSheetViews>
    <customSheetView guid="{43BD92F2-C1D7-4615-B258-172EEDEA320E}" fitToPage="1">
      <pane ySplit="1" topLeftCell="A2" activePane="bottomLeft" state="frozen"/>
      <selection pane="bottomLeft" activeCell="A2" sqref="A2"/>
      <pageMargins left="0" right="0" top="0" bottom="0" header="0" footer="0"/>
      <printOptions horizontalCentered="1" verticalCentered="1"/>
      <pageSetup paperSize="9" fitToHeight="0" orientation="landscape" verticalDpi="0" r:id="rId1"/>
    </customSheetView>
  </customSheetViews>
  <dataValidations count="1">
    <dataValidation type="list" allowBlank="1" showInputMessage="1" showErrorMessage="1" sqref="B6 B3:B4">
      <formula1>lst_enquadramento</formula1>
    </dataValidation>
  </dataValidations>
  <printOptions horizontalCentered="1" verticalCentered="1"/>
  <pageMargins left="0" right="0" top="0" bottom="0" header="0" footer="0"/>
  <pageSetup paperSize="9" fitToHeight="0" orientation="landscape" verticalDpi="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tabColor rgb="FFFFFF00"/>
    <pageSetUpPr fitToPage="1"/>
  </sheetPr>
  <dimension ref="A1:E43"/>
  <sheetViews>
    <sheetView zoomScaleNormal="100" zoomScalePageLayoutView="130" workbookViewId="0">
      <pane ySplit="1" topLeftCell="A23" activePane="bottomLeft" state="frozen"/>
      <selection pane="bottomLeft" activeCell="B3" sqref="B3"/>
    </sheetView>
  </sheetViews>
  <sheetFormatPr defaultColWidth="9" defaultRowHeight="12.75" x14ac:dyDescent="0.25"/>
  <cols>
    <col min="1" max="2" width="9" style="3"/>
    <col min="3" max="3" width="36.42578125" style="4" customWidth="1"/>
    <col min="4" max="4" width="90.140625" style="4" customWidth="1"/>
    <col min="5" max="16384" width="9" style="4"/>
  </cols>
  <sheetData>
    <row r="1" spans="1:5" s="3" customFormat="1" x14ac:dyDescent="0.25">
      <c r="A1" s="136" t="s">
        <v>0</v>
      </c>
      <c r="B1" s="136" t="s">
        <v>289</v>
      </c>
      <c r="C1" s="136" t="s">
        <v>1639</v>
      </c>
      <c r="D1" s="136" t="s">
        <v>326</v>
      </c>
      <c r="E1" s="134"/>
    </row>
    <row r="2" spans="1:5" ht="13.5" customHeight="1" x14ac:dyDescent="0.25">
      <c r="A2" s="137" t="s">
        <v>727</v>
      </c>
      <c r="B2" s="63"/>
      <c r="C2" s="63"/>
      <c r="D2" s="147"/>
      <c r="E2" s="141"/>
    </row>
    <row r="3" spans="1:5" s="1" customFormat="1" ht="76.5" x14ac:dyDescent="0.25">
      <c r="A3" s="244" t="s">
        <v>565</v>
      </c>
      <c r="B3" s="54"/>
      <c r="C3" s="56" t="s">
        <v>285</v>
      </c>
      <c r="D3" s="116"/>
      <c r="E3" s="140"/>
    </row>
    <row r="4" spans="1:5" s="1" customFormat="1" ht="63.75" x14ac:dyDescent="0.25">
      <c r="A4" s="244" t="s">
        <v>565</v>
      </c>
      <c r="B4" s="54"/>
      <c r="C4" s="56" t="s">
        <v>169</v>
      </c>
      <c r="D4" s="116"/>
      <c r="E4" s="140"/>
    </row>
    <row r="5" spans="1:5" s="1" customFormat="1" ht="51" x14ac:dyDescent="0.25">
      <c r="A5" s="244" t="s">
        <v>565</v>
      </c>
      <c r="B5" s="54"/>
      <c r="C5" s="56" t="s">
        <v>170</v>
      </c>
      <c r="D5" s="116"/>
      <c r="E5" s="140"/>
    </row>
    <row r="6" spans="1:5" s="1" customFormat="1" ht="38.25" x14ac:dyDescent="0.25">
      <c r="A6" s="244" t="s">
        <v>565</v>
      </c>
      <c r="B6" s="54"/>
      <c r="C6" s="56" t="s">
        <v>171</v>
      </c>
      <c r="D6" s="116"/>
      <c r="E6" s="140"/>
    </row>
    <row r="7" spans="1:5" s="1" customFormat="1" ht="140.25" x14ac:dyDescent="0.25">
      <c r="A7" s="244" t="s">
        <v>565</v>
      </c>
      <c r="B7" s="54"/>
      <c r="C7" s="56" t="s">
        <v>172</v>
      </c>
      <c r="D7" s="116"/>
      <c r="E7" s="140"/>
    </row>
    <row r="8" spans="1:5" ht="13.5" customHeight="1" x14ac:dyDescent="0.25">
      <c r="A8" s="137" t="s">
        <v>19</v>
      </c>
      <c r="B8" s="63"/>
      <c r="C8" s="63"/>
      <c r="D8" s="147"/>
      <c r="E8" s="141"/>
    </row>
    <row r="9" spans="1:5" ht="102" x14ac:dyDescent="0.25">
      <c r="A9" s="244" t="s">
        <v>199</v>
      </c>
      <c r="B9" s="54"/>
      <c r="C9" s="56" t="s">
        <v>1370</v>
      </c>
      <c r="D9" s="116"/>
      <c r="E9" s="141"/>
    </row>
    <row r="10" spans="1:5" ht="76.5" x14ac:dyDescent="0.25">
      <c r="A10" s="244" t="s">
        <v>176</v>
      </c>
      <c r="B10" s="54"/>
      <c r="C10" s="56" t="s">
        <v>1371</v>
      </c>
      <c r="D10" s="116"/>
      <c r="E10" s="141"/>
    </row>
    <row r="11" spans="1:5" ht="13.5" customHeight="1" x14ac:dyDescent="0.25">
      <c r="A11" s="137" t="s">
        <v>30</v>
      </c>
      <c r="B11" s="63"/>
      <c r="C11" s="63"/>
      <c r="D11" s="147"/>
      <c r="E11" s="141"/>
    </row>
    <row r="12" spans="1:5" ht="63.75" x14ac:dyDescent="0.25">
      <c r="A12" s="244" t="s">
        <v>201</v>
      </c>
      <c r="B12" s="54"/>
      <c r="C12" s="56" t="s">
        <v>211</v>
      </c>
      <c r="D12" s="116"/>
      <c r="E12" s="141"/>
    </row>
    <row r="13" spans="1:5" ht="51" x14ac:dyDescent="0.25">
      <c r="A13" s="244" t="s">
        <v>202</v>
      </c>
      <c r="B13" s="54"/>
      <c r="C13" s="56" t="s">
        <v>1543</v>
      </c>
      <c r="D13" s="116"/>
      <c r="E13" s="141"/>
    </row>
    <row r="14" spans="1:5" ht="76.5" x14ac:dyDescent="0.25">
      <c r="A14" s="244" t="s">
        <v>205</v>
      </c>
      <c r="B14" s="54"/>
      <c r="C14" s="56" t="s">
        <v>358</v>
      </c>
      <c r="D14" s="116"/>
      <c r="E14" s="141"/>
    </row>
    <row r="15" spans="1:5" ht="38.25" x14ac:dyDescent="0.25">
      <c r="A15" s="244" t="s">
        <v>205</v>
      </c>
      <c r="B15" s="54"/>
      <c r="C15" s="56" t="s">
        <v>212</v>
      </c>
      <c r="D15" s="116"/>
      <c r="E15" s="141"/>
    </row>
    <row r="16" spans="1:5" ht="51" x14ac:dyDescent="0.25">
      <c r="A16" s="244" t="s">
        <v>205</v>
      </c>
      <c r="B16" s="54"/>
      <c r="C16" s="56" t="s">
        <v>1021</v>
      </c>
      <c r="D16" s="116"/>
      <c r="E16" s="141"/>
    </row>
    <row r="17" spans="1:5" ht="13.5" customHeight="1" x14ac:dyDescent="0.25">
      <c r="A17" s="257" t="s">
        <v>34</v>
      </c>
      <c r="B17" s="258"/>
      <c r="C17" s="258"/>
      <c r="D17" s="259"/>
      <c r="E17" s="141"/>
    </row>
    <row r="18" spans="1:5" ht="89.25" x14ac:dyDescent="0.25">
      <c r="A18" s="244" t="s">
        <v>213</v>
      </c>
      <c r="B18" s="54"/>
      <c r="C18" s="56" t="s">
        <v>214</v>
      </c>
      <c r="D18" s="116"/>
      <c r="E18" s="141"/>
    </row>
    <row r="19" spans="1:5" ht="140.25" x14ac:dyDescent="0.25">
      <c r="A19" s="244" t="s">
        <v>215</v>
      </c>
      <c r="B19" s="54"/>
      <c r="C19" s="56" t="s">
        <v>1022</v>
      </c>
      <c r="D19" s="116"/>
      <c r="E19" s="141"/>
    </row>
    <row r="20" spans="1:5" ht="13.5" customHeight="1" x14ac:dyDescent="0.25">
      <c r="A20" s="137" t="s">
        <v>49</v>
      </c>
      <c r="B20" s="63"/>
      <c r="C20" s="63"/>
      <c r="D20" s="147"/>
      <c r="E20" s="141"/>
    </row>
    <row r="21" spans="1:5" ht="25.5" x14ac:dyDescent="0.25">
      <c r="A21" s="244" t="s">
        <v>203</v>
      </c>
      <c r="B21" s="54"/>
      <c r="C21" s="56" t="s">
        <v>216</v>
      </c>
      <c r="D21" s="116"/>
      <c r="E21" s="141"/>
    </row>
    <row r="22" spans="1:5" ht="51" x14ac:dyDescent="0.25">
      <c r="A22" s="244" t="s">
        <v>217</v>
      </c>
      <c r="B22" s="54"/>
      <c r="C22" s="56" t="s">
        <v>218</v>
      </c>
      <c r="D22" s="116"/>
      <c r="E22" s="141"/>
    </row>
    <row r="23" spans="1:5" ht="51" x14ac:dyDescent="0.25">
      <c r="A23" s="244" t="s">
        <v>219</v>
      </c>
      <c r="B23" s="54"/>
      <c r="C23" s="56" t="s">
        <v>220</v>
      </c>
      <c r="D23" s="116"/>
      <c r="E23" s="141"/>
    </row>
    <row r="24" spans="1:5" ht="89.25" x14ac:dyDescent="0.25">
      <c r="A24" s="244" t="s">
        <v>221</v>
      </c>
      <c r="B24" s="54"/>
      <c r="C24" s="56" t="s">
        <v>222</v>
      </c>
      <c r="D24" s="116"/>
      <c r="E24" s="141"/>
    </row>
    <row r="25" spans="1:5" ht="13.5" customHeight="1" x14ac:dyDescent="0.25">
      <c r="A25" s="137" t="s">
        <v>55</v>
      </c>
      <c r="B25" s="63"/>
      <c r="C25" s="63"/>
      <c r="D25" s="147"/>
      <c r="E25" s="141"/>
    </row>
    <row r="26" spans="1:5" ht="51" x14ac:dyDescent="0.25">
      <c r="A26" s="244" t="s">
        <v>189</v>
      </c>
      <c r="B26" s="54"/>
      <c r="C26" s="56" t="s">
        <v>359</v>
      </c>
      <c r="D26" s="116"/>
      <c r="E26" s="141"/>
    </row>
    <row r="27" spans="1:5" ht="25.5" x14ac:dyDescent="0.25">
      <c r="A27" s="244" t="s">
        <v>194</v>
      </c>
      <c r="B27" s="54"/>
      <c r="C27" s="56" t="s">
        <v>360</v>
      </c>
      <c r="D27" s="116"/>
      <c r="E27" s="141"/>
    </row>
    <row r="28" spans="1:5" ht="38.25" x14ac:dyDescent="0.25">
      <c r="A28" s="244" t="s">
        <v>194</v>
      </c>
      <c r="B28" s="54"/>
      <c r="C28" s="56" t="s">
        <v>1023</v>
      </c>
      <c r="D28" s="116"/>
      <c r="E28" s="141"/>
    </row>
    <row r="29" spans="1:5" ht="51" x14ac:dyDescent="0.25">
      <c r="A29" s="123" t="s">
        <v>195</v>
      </c>
      <c r="B29" s="54"/>
      <c r="C29" s="56" t="s">
        <v>1024</v>
      </c>
      <c r="D29" s="116"/>
      <c r="E29" s="141"/>
    </row>
    <row r="30" spans="1:5" ht="73.5" x14ac:dyDescent="0.25">
      <c r="A30" s="123" t="s">
        <v>714</v>
      </c>
      <c r="B30" s="54"/>
      <c r="C30" s="56" t="s">
        <v>1025</v>
      </c>
      <c r="D30" s="116"/>
      <c r="E30" s="141"/>
    </row>
    <row r="31" spans="1:5" ht="13.5" customHeight="1" x14ac:dyDescent="0.25">
      <c r="A31" s="137" t="s">
        <v>56</v>
      </c>
      <c r="B31" s="63"/>
      <c r="C31" s="63"/>
      <c r="D31" s="147"/>
      <c r="E31" s="141"/>
    </row>
    <row r="32" spans="1:5" ht="25.5" x14ac:dyDescent="0.25">
      <c r="A32" s="244" t="s">
        <v>197</v>
      </c>
      <c r="B32" s="54"/>
      <c r="C32" s="56" t="s">
        <v>223</v>
      </c>
      <c r="D32" s="116"/>
      <c r="E32" s="141"/>
    </row>
    <row r="33" spans="1:5" ht="38.25" x14ac:dyDescent="0.25">
      <c r="A33" s="244" t="s">
        <v>224</v>
      </c>
      <c r="B33" s="54"/>
      <c r="C33" s="56" t="s">
        <v>225</v>
      </c>
      <c r="D33" s="116"/>
      <c r="E33" s="141"/>
    </row>
    <row r="34" spans="1:5" ht="13.5" customHeight="1" x14ac:dyDescent="0.25">
      <c r="A34" s="137" t="s">
        <v>226</v>
      </c>
      <c r="B34" s="63"/>
      <c r="C34" s="63"/>
      <c r="D34" s="147"/>
      <c r="E34" s="141"/>
    </row>
    <row r="35" spans="1:5" ht="51" x14ac:dyDescent="0.25">
      <c r="A35" s="244" t="s">
        <v>227</v>
      </c>
      <c r="B35" s="54"/>
      <c r="C35" s="56" t="s">
        <v>228</v>
      </c>
      <c r="D35" s="116"/>
      <c r="E35" s="141"/>
    </row>
    <row r="36" spans="1:5" x14ac:dyDescent="0.25">
      <c r="A36" s="247" t="s">
        <v>982</v>
      </c>
      <c r="B36" s="248"/>
      <c r="C36" s="248"/>
      <c r="D36" s="249"/>
      <c r="E36" s="141"/>
    </row>
    <row r="37" spans="1:5" ht="63.75" x14ac:dyDescent="0.25">
      <c r="A37" s="245" t="s">
        <v>983</v>
      </c>
      <c r="B37" s="61"/>
      <c r="C37" s="246" t="s">
        <v>1012</v>
      </c>
      <c r="D37" s="150"/>
      <c r="E37" s="141"/>
    </row>
    <row r="38" spans="1:5" ht="51" x14ac:dyDescent="0.25">
      <c r="A38" s="245" t="s">
        <v>983</v>
      </c>
      <c r="B38" s="61"/>
      <c r="C38" s="246" t="s">
        <v>1013</v>
      </c>
      <c r="D38" s="150"/>
      <c r="E38" s="141"/>
    </row>
    <row r="39" spans="1:5" ht="25.5" x14ac:dyDescent="0.25">
      <c r="A39" s="245" t="s">
        <v>983</v>
      </c>
      <c r="B39" s="61"/>
      <c r="C39" s="246" t="s">
        <v>1014</v>
      </c>
      <c r="D39" s="150"/>
      <c r="E39" s="141"/>
    </row>
    <row r="40" spans="1:5" x14ac:dyDescent="0.25">
      <c r="A40" s="245" t="s">
        <v>983</v>
      </c>
      <c r="B40" s="61"/>
      <c r="C40" s="246" t="s">
        <v>1015</v>
      </c>
      <c r="D40" s="150"/>
      <c r="E40" s="141"/>
    </row>
    <row r="41" spans="1:5" ht="51" x14ac:dyDescent="0.25">
      <c r="A41" s="245" t="s">
        <v>983</v>
      </c>
      <c r="B41" s="61"/>
      <c r="C41" s="246" t="s">
        <v>1016</v>
      </c>
      <c r="D41" s="150"/>
      <c r="E41" s="141"/>
    </row>
    <row r="42" spans="1:5" ht="102" x14ac:dyDescent="0.25">
      <c r="A42" s="245" t="s">
        <v>983</v>
      </c>
      <c r="B42" s="61"/>
      <c r="C42" s="246" t="s">
        <v>1017</v>
      </c>
      <c r="D42" s="150"/>
      <c r="E42" s="141"/>
    </row>
    <row r="43" spans="1:5" ht="38.25" x14ac:dyDescent="0.25">
      <c r="A43" s="245" t="s">
        <v>983</v>
      </c>
      <c r="B43" s="61"/>
      <c r="C43" s="246" t="s">
        <v>1026</v>
      </c>
      <c r="D43" s="150"/>
      <c r="E43" s="141"/>
    </row>
  </sheetData>
  <sheetProtection algorithmName="SHA-512" hashValue="3hPhnOOmBHLMUxfUBKZuLNAlqdGaG4LJFgGHeXmAHs98B6MeeinxpoQZAkyGZn568tQRivs90q7IHDkhyP0pIQ==" saltValue="llKW4Z5dnmRK0gIrdhPu9A==" spinCount="100000" sheet="1" objects="1" scenarios="1" formatCells="0"/>
  <customSheetViews>
    <customSheetView guid="{43BD92F2-C1D7-4615-B258-172EEDEA320E}" fitToPage="1">
      <pane ySplit="1" topLeftCell="A2" activePane="bottomLeft" state="frozen"/>
      <selection pane="bottomLeft" activeCell="A2" sqref="A2"/>
      <pageMargins left="0" right="0" top="0" bottom="0" header="0" footer="0"/>
      <printOptions horizontalCentered="1" verticalCentered="1"/>
      <pageSetup paperSize="9" fitToHeight="0" orientation="landscape" verticalDpi="0" r:id="rId1"/>
    </customSheetView>
  </customSheetViews>
  <dataValidations count="1">
    <dataValidation type="list" allowBlank="1" showInputMessage="1" showErrorMessage="1" sqref="B35 B33 B3:B7 B37:B43 B12 B13 B14:B16 B9 B18 B19 B21 B22 B23 B24 B26 B27:B28 B29 B30 B32 B10">
      <formula1>lst_enquadramento</formula1>
    </dataValidation>
  </dataValidations>
  <printOptions horizontalCentered="1" verticalCentered="1"/>
  <pageMargins left="0" right="0" top="0" bottom="0" header="0" footer="0"/>
  <pageSetup paperSize="9" fitToHeight="0" orientation="landscape" verticalDpi="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
    <tabColor rgb="FFFFFF00"/>
    <pageSetUpPr fitToPage="1"/>
  </sheetPr>
  <dimension ref="A1:D279"/>
  <sheetViews>
    <sheetView zoomScaleNormal="100" workbookViewId="0">
      <pane ySplit="1" topLeftCell="A32" activePane="bottomLeft" state="frozen"/>
      <selection pane="bottomLeft" activeCell="B3" sqref="B3"/>
    </sheetView>
  </sheetViews>
  <sheetFormatPr defaultColWidth="9" defaultRowHeight="12.75" x14ac:dyDescent="0.25"/>
  <cols>
    <col min="1" max="2" width="9" style="3"/>
    <col min="3" max="3" width="36.42578125" style="4" customWidth="1"/>
    <col min="4" max="4" width="90.140625" style="4" customWidth="1"/>
    <col min="5" max="5" width="11.42578125" style="4" bestFit="1" customWidth="1"/>
    <col min="6" max="16384" width="9" style="4"/>
  </cols>
  <sheetData>
    <row r="1" spans="1:4" x14ac:dyDescent="0.25">
      <c r="A1" s="136" t="s">
        <v>0</v>
      </c>
      <c r="B1" s="136" t="s">
        <v>289</v>
      </c>
      <c r="C1" s="136" t="s">
        <v>1640</v>
      </c>
      <c r="D1" s="136" t="s">
        <v>326</v>
      </c>
    </row>
    <row r="2" spans="1:4" x14ac:dyDescent="0.25">
      <c r="A2" s="137" t="s">
        <v>19</v>
      </c>
      <c r="B2" s="63"/>
      <c r="C2" s="63"/>
      <c r="D2" s="147"/>
    </row>
    <row r="3" spans="1:4" ht="51" x14ac:dyDescent="0.25">
      <c r="A3" s="244" t="s">
        <v>175</v>
      </c>
      <c r="B3" s="54"/>
      <c r="C3" s="56" t="s">
        <v>229</v>
      </c>
      <c r="D3" s="116"/>
    </row>
    <row r="4" spans="1:4" ht="89.25" x14ac:dyDescent="0.25">
      <c r="A4" s="244" t="s">
        <v>199</v>
      </c>
      <c r="B4" s="54"/>
      <c r="C4" s="56" t="s">
        <v>230</v>
      </c>
      <c r="D4" s="116"/>
    </row>
    <row r="5" spans="1:4" ht="38.25" x14ac:dyDescent="0.25">
      <c r="A5" s="244" t="s">
        <v>199</v>
      </c>
      <c r="B5" s="54"/>
      <c r="C5" s="56" t="s">
        <v>231</v>
      </c>
      <c r="D5" s="116"/>
    </row>
    <row r="6" spans="1:4" ht="25.5" x14ac:dyDescent="0.25">
      <c r="A6" s="244" t="s">
        <v>199</v>
      </c>
      <c r="B6" s="54"/>
      <c r="C6" s="56" t="s">
        <v>232</v>
      </c>
      <c r="D6" s="116"/>
    </row>
    <row r="7" spans="1:4" ht="25.5" x14ac:dyDescent="0.25">
      <c r="A7" s="244" t="s">
        <v>176</v>
      </c>
      <c r="B7" s="54"/>
      <c r="C7" s="56" t="s">
        <v>233</v>
      </c>
      <c r="D7" s="116"/>
    </row>
    <row r="8" spans="1:4" ht="51" x14ac:dyDescent="0.25">
      <c r="A8" s="244" t="s">
        <v>177</v>
      </c>
      <c r="B8" s="54"/>
      <c r="C8" s="56" t="s">
        <v>234</v>
      </c>
      <c r="D8" s="116"/>
    </row>
    <row r="9" spans="1:4" ht="51" x14ac:dyDescent="0.25">
      <c r="A9" s="244" t="s">
        <v>178</v>
      </c>
      <c r="B9" s="54"/>
      <c r="C9" s="56" t="s">
        <v>235</v>
      </c>
      <c r="D9" s="116"/>
    </row>
    <row r="10" spans="1:4" ht="63.75" x14ac:dyDescent="0.25">
      <c r="A10" s="244" t="s">
        <v>179</v>
      </c>
      <c r="B10" s="54"/>
      <c r="C10" s="56" t="s">
        <v>236</v>
      </c>
      <c r="D10" s="116"/>
    </row>
    <row r="11" spans="1:4" ht="51" x14ac:dyDescent="0.25">
      <c r="A11" s="244" t="s">
        <v>182</v>
      </c>
      <c r="B11" s="54"/>
      <c r="C11" s="56" t="s">
        <v>237</v>
      </c>
      <c r="D11" s="116"/>
    </row>
    <row r="12" spans="1:4" ht="63.75" x14ac:dyDescent="0.25">
      <c r="A12" s="244" t="s">
        <v>183</v>
      </c>
      <c r="B12" s="54"/>
      <c r="C12" s="56" t="s">
        <v>238</v>
      </c>
      <c r="D12" s="116"/>
    </row>
    <row r="13" spans="1:4" ht="13.5" customHeight="1" x14ac:dyDescent="0.25">
      <c r="A13" s="137" t="s">
        <v>34</v>
      </c>
      <c r="B13" s="63"/>
      <c r="C13" s="63"/>
      <c r="D13" s="147"/>
    </row>
    <row r="14" spans="1:4" ht="51" x14ac:dyDescent="0.25">
      <c r="A14" s="244" t="s">
        <v>213</v>
      </c>
      <c r="B14" s="54"/>
      <c r="C14" s="56" t="s">
        <v>239</v>
      </c>
      <c r="D14" s="116"/>
    </row>
    <row r="15" spans="1:4" ht="38.25" x14ac:dyDescent="0.25">
      <c r="A15" s="244" t="s">
        <v>213</v>
      </c>
      <c r="B15" s="54"/>
      <c r="C15" s="56" t="s">
        <v>705</v>
      </c>
      <c r="D15" s="116"/>
    </row>
    <row r="16" spans="1:4" ht="89.25" x14ac:dyDescent="0.25">
      <c r="A16" s="244" t="s">
        <v>215</v>
      </c>
      <c r="B16" s="54"/>
      <c r="C16" s="56" t="s">
        <v>240</v>
      </c>
      <c r="D16" s="116"/>
    </row>
    <row r="17" spans="1:4" ht="102" x14ac:dyDescent="0.25">
      <c r="A17" s="244" t="s">
        <v>241</v>
      </c>
      <c r="B17" s="54"/>
      <c r="C17" s="56" t="s">
        <v>242</v>
      </c>
      <c r="D17" s="116"/>
    </row>
    <row r="18" spans="1:4" x14ac:dyDescent="0.25">
      <c r="A18" s="244" t="s">
        <v>241</v>
      </c>
      <c r="B18" s="54"/>
      <c r="C18" s="56" t="s">
        <v>243</v>
      </c>
      <c r="D18" s="116"/>
    </row>
    <row r="19" spans="1:4" x14ac:dyDescent="0.25">
      <c r="A19" s="244" t="s">
        <v>241</v>
      </c>
      <c r="B19" s="54"/>
      <c r="C19" s="56" t="s">
        <v>244</v>
      </c>
      <c r="D19" s="116"/>
    </row>
    <row r="20" spans="1:4" ht="25.5" x14ac:dyDescent="0.25">
      <c r="A20" s="244" t="s">
        <v>241</v>
      </c>
      <c r="B20" s="54"/>
      <c r="C20" s="56" t="s">
        <v>245</v>
      </c>
      <c r="D20" s="116"/>
    </row>
    <row r="21" spans="1:4" ht="38.25" x14ac:dyDescent="0.25">
      <c r="A21" s="244" t="s">
        <v>241</v>
      </c>
      <c r="B21" s="54"/>
      <c r="C21" s="56" t="s">
        <v>246</v>
      </c>
      <c r="D21" s="116"/>
    </row>
    <row r="22" spans="1:4" ht="38.25" x14ac:dyDescent="0.25">
      <c r="A22" s="244" t="s">
        <v>241</v>
      </c>
      <c r="B22" s="54"/>
      <c r="C22" s="56" t="s">
        <v>247</v>
      </c>
      <c r="D22" s="116"/>
    </row>
    <row r="23" spans="1:4" ht="25.5" x14ac:dyDescent="0.25">
      <c r="A23" s="244" t="s">
        <v>241</v>
      </c>
      <c r="B23" s="54"/>
      <c r="C23" s="56" t="s">
        <v>248</v>
      </c>
      <c r="D23" s="116"/>
    </row>
    <row r="24" spans="1:4" x14ac:dyDescent="0.25">
      <c r="A24" s="244" t="s">
        <v>241</v>
      </c>
      <c r="B24" s="54"/>
      <c r="C24" s="56" t="s">
        <v>249</v>
      </c>
      <c r="D24" s="116"/>
    </row>
    <row r="25" spans="1:4" ht="25.5" x14ac:dyDescent="0.25">
      <c r="A25" s="244" t="s">
        <v>241</v>
      </c>
      <c r="B25" s="54"/>
      <c r="C25" s="56" t="s">
        <v>250</v>
      </c>
      <c r="D25" s="116"/>
    </row>
    <row r="26" spans="1:4" ht="25.5" x14ac:dyDescent="0.25">
      <c r="A26" s="244" t="s">
        <v>241</v>
      </c>
      <c r="B26" s="54"/>
      <c r="C26" s="56" t="s">
        <v>251</v>
      </c>
      <c r="D26" s="116"/>
    </row>
    <row r="27" spans="1:4" ht="25.5" x14ac:dyDescent="0.25">
      <c r="A27" s="244" t="s">
        <v>241</v>
      </c>
      <c r="B27" s="54"/>
      <c r="C27" s="56" t="s">
        <v>252</v>
      </c>
      <c r="D27" s="116"/>
    </row>
    <row r="28" spans="1:4" ht="25.5" x14ac:dyDescent="0.25">
      <c r="A28" s="244" t="s">
        <v>241</v>
      </c>
      <c r="B28" s="54"/>
      <c r="C28" s="56" t="s">
        <v>253</v>
      </c>
      <c r="D28" s="116"/>
    </row>
    <row r="29" spans="1:4" ht="51" x14ac:dyDescent="0.25">
      <c r="A29" s="244" t="s">
        <v>241</v>
      </c>
      <c r="B29" s="54"/>
      <c r="C29" s="56" t="s">
        <v>254</v>
      </c>
      <c r="D29" s="116"/>
    </row>
    <row r="30" spans="1:4" ht="38.25" x14ac:dyDescent="0.25">
      <c r="A30" s="244" t="s">
        <v>241</v>
      </c>
      <c r="B30" s="54"/>
      <c r="C30" s="56" t="s">
        <v>255</v>
      </c>
      <c r="D30" s="116"/>
    </row>
    <row r="31" spans="1:4" ht="25.5" x14ac:dyDescent="0.25">
      <c r="A31" s="244" t="s">
        <v>241</v>
      </c>
      <c r="B31" s="54"/>
      <c r="C31" s="56" t="s">
        <v>256</v>
      </c>
      <c r="D31" s="116"/>
    </row>
    <row r="32" spans="1:4" ht="38.25" x14ac:dyDescent="0.25">
      <c r="A32" s="244" t="s">
        <v>241</v>
      </c>
      <c r="B32" s="54"/>
      <c r="C32" s="56" t="s">
        <v>257</v>
      </c>
      <c r="D32" s="116"/>
    </row>
    <row r="33" spans="1:4" ht="76.5" x14ac:dyDescent="0.25">
      <c r="A33" s="244" t="s">
        <v>173</v>
      </c>
      <c r="B33" s="54"/>
      <c r="C33" s="56" t="s">
        <v>706</v>
      </c>
      <c r="D33" s="116"/>
    </row>
    <row r="34" spans="1:4" ht="13.5" customHeight="1" x14ac:dyDescent="0.25">
      <c r="A34" s="137" t="s">
        <v>49</v>
      </c>
      <c r="B34" s="63"/>
      <c r="C34" s="63"/>
      <c r="D34" s="147"/>
    </row>
    <row r="35" spans="1:4" ht="63.75" x14ac:dyDescent="0.25">
      <c r="A35" s="244" t="s">
        <v>258</v>
      </c>
      <c r="B35" s="54"/>
      <c r="C35" s="56" t="s">
        <v>259</v>
      </c>
      <c r="D35" s="116"/>
    </row>
    <row r="36" spans="1:4" ht="38.25" x14ac:dyDescent="0.25">
      <c r="A36" s="244" t="s">
        <v>260</v>
      </c>
      <c r="B36" s="54"/>
      <c r="C36" s="56" t="s">
        <v>261</v>
      </c>
      <c r="D36" s="116"/>
    </row>
    <row r="37" spans="1:4" ht="38.25" x14ac:dyDescent="0.25">
      <c r="A37" s="244" t="s">
        <v>221</v>
      </c>
      <c r="B37" s="54"/>
      <c r="C37" s="56" t="s">
        <v>287</v>
      </c>
      <c r="D37" s="116"/>
    </row>
    <row r="38" spans="1:4" ht="25.5" x14ac:dyDescent="0.25">
      <c r="A38" s="244" t="s">
        <v>221</v>
      </c>
      <c r="B38" s="54"/>
      <c r="C38" s="56" t="s">
        <v>286</v>
      </c>
      <c r="D38" s="116"/>
    </row>
    <row r="39" spans="1:4" ht="13.5" customHeight="1" x14ac:dyDescent="0.25">
      <c r="A39" s="137" t="s">
        <v>55</v>
      </c>
      <c r="B39" s="63"/>
      <c r="C39" s="63"/>
      <c r="D39" s="147"/>
    </row>
    <row r="40" spans="1:4" ht="51" x14ac:dyDescent="0.25">
      <c r="A40" s="244" t="s">
        <v>188</v>
      </c>
      <c r="B40" s="54"/>
      <c r="C40" s="56" t="s">
        <v>262</v>
      </c>
      <c r="D40" s="116"/>
    </row>
    <row r="41" spans="1:4" ht="51" x14ac:dyDescent="0.25">
      <c r="A41" s="244" t="s">
        <v>189</v>
      </c>
      <c r="B41" s="54"/>
      <c r="C41" s="56" t="s">
        <v>770</v>
      </c>
      <c r="D41" s="116"/>
    </row>
    <row r="42" spans="1:4" ht="13.5" customHeight="1" x14ac:dyDescent="0.25">
      <c r="A42" s="137" t="s">
        <v>56</v>
      </c>
      <c r="B42" s="64"/>
      <c r="C42" s="64"/>
      <c r="D42" s="151"/>
    </row>
    <row r="43" spans="1:4" ht="63.75" x14ac:dyDescent="0.25">
      <c r="A43" s="244" t="s">
        <v>224</v>
      </c>
      <c r="B43" s="54"/>
      <c r="C43" s="56" t="s">
        <v>263</v>
      </c>
      <c r="D43" s="116"/>
    </row>
    <row r="44" spans="1:4" x14ac:dyDescent="0.25">
      <c r="A44" s="247" t="s">
        <v>1027</v>
      </c>
      <c r="B44" s="248"/>
      <c r="C44" s="248"/>
      <c r="D44" s="249"/>
    </row>
    <row r="45" spans="1:4" ht="51" x14ac:dyDescent="0.25">
      <c r="A45" s="245" t="s">
        <v>1364</v>
      </c>
      <c r="B45" s="61"/>
      <c r="C45" s="246" t="s">
        <v>1028</v>
      </c>
      <c r="D45" s="150"/>
    </row>
    <row r="46" spans="1:4" ht="25.5" x14ac:dyDescent="0.25">
      <c r="A46" s="245" t="s">
        <v>1364</v>
      </c>
      <c r="B46" s="61"/>
      <c r="C46" s="246" t="s">
        <v>1029</v>
      </c>
      <c r="D46" s="150"/>
    </row>
    <row r="47" spans="1:4" ht="38.25" x14ac:dyDescent="0.25">
      <c r="A47" s="245" t="s">
        <v>1364</v>
      </c>
      <c r="B47" s="61"/>
      <c r="C47" s="246" t="s">
        <v>1030</v>
      </c>
      <c r="D47" s="150"/>
    </row>
    <row r="48" spans="1:4" ht="25.5" x14ac:dyDescent="0.25">
      <c r="A48" s="245" t="s">
        <v>1364</v>
      </c>
      <c r="B48" s="61"/>
      <c r="C48" s="246" t="s">
        <v>1031</v>
      </c>
      <c r="D48" s="150"/>
    </row>
    <row r="49" spans="1:4" ht="38.25" x14ac:dyDescent="0.25">
      <c r="A49" s="245" t="s">
        <v>1364</v>
      </c>
      <c r="B49" s="61"/>
      <c r="C49" s="246" t="s">
        <v>1038</v>
      </c>
      <c r="D49" s="150"/>
    </row>
    <row r="50" spans="1:4" ht="38.25" x14ac:dyDescent="0.25">
      <c r="A50" s="245" t="s">
        <v>1364</v>
      </c>
      <c r="B50" s="61"/>
      <c r="C50" s="246" t="s">
        <v>1032</v>
      </c>
      <c r="D50" s="150"/>
    </row>
    <row r="51" spans="1:4" ht="51" x14ac:dyDescent="0.25">
      <c r="A51" s="245" t="s">
        <v>1364</v>
      </c>
      <c r="B51" s="61"/>
      <c r="C51" s="246" t="s">
        <v>1033</v>
      </c>
      <c r="D51" s="150"/>
    </row>
    <row r="52" spans="1:4" ht="25.5" x14ac:dyDescent="0.25">
      <c r="A52" s="245" t="s">
        <v>1364</v>
      </c>
      <c r="B52" s="61"/>
      <c r="C52" s="246" t="s">
        <v>1034</v>
      </c>
      <c r="D52" s="150"/>
    </row>
    <row r="53" spans="1:4" ht="51" x14ac:dyDescent="0.25">
      <c r="A53" s="245" t="s">
        <v>1364</v>
      </c>
      <c r="B53" s="61"/>
      <c r="C53" s="246" t="s">
        <v>1035</v>
      </c>
      <c r="D53" s="150"/>
    </row>
    <row r="54" spans="1:4" ht="51" x14ac:dyDescent="0.25">
      <c r="A54" s="245" t="s">
        <v>1364</v>
      </c>
      <c r="B54" s="61"/>
      <c r="C54" s="246" t="s">
        <v>1036</v>
      </c>
      <c r="D54" s="150"/>
    </row>
    <row r="55" spans="1:4" ht="38.25" x14ac:dyDescent="0.25">
      <c r="A55" s="245" t="s">
        <v>1364</v>
      </c>
      <c r="B55" s="61"/>
      <c r="C55" s="246" t="s">
        <v>1037</v>
      </c>
      <c r="D55" s="150"/>
    </row>
    <row r="56" spans="1:4" x14ac:dyDescent="0.25">
      <c r="A56" s="247" t="s">
        <v>1047</v>
      </c>
      <c r="B56" s="248"/>
      <c r="C56" s="248"/>
      <c r="D56" s="249"/>
    </row>
    <row r="57" spans="1:4" ht="25.5" x14ac:dyDescent="0.25">
      <c r="A57" s="245" t="s">
        <v>1364</v>
      </c>
      <c r="B57" s="61"/>
      <c r="C57" s="246" t="s">
        <v>1039</v>
      </c>
      <c r="D57" s="150"/>
    </row>
    <row r="58" spans="1:4" ht="25.5" x14ac:dyDescent="0.25">
      <c r="A58" s="245" t="s">
        <v>1364</v>
      </c>
      <c r="B58" s="61"/>
      <c r="C58" s="246" t="s">
        <v>1040</v>
      </c>
      <c r="D58" s="150"/>
    </row>
    <row r="59" spans="1:4" ht="38.25" x14ac:dyDescent="0.25">
      <c r="A59" s="245" t="s">
        <v>1364</v>
      </c>
      <c r="B59" s="61"/>
      <c r="C59" s="246" t="s">
        <v>1041</v>
      </c>
      <c r="D59" s="150"/>
    </row>
    <row r="60" spans="1:4" ht="25.5" x14ac:dyDescent="0.25">
      <c r="A60" s="245" t="s">
        <v>1364</v>
      </c>
      <c r="B60" s="61"/>
      <c r="C60" s="246" t="s">
        <v>1042</v>
      </c>
      <c r="D60" s="150"/>
    </row>
    <row r="61" spans="1:4" ht="25.5" x14ac:dyDescent="0.25">
      <c r="A61" s="245" t="s">
        <v>1364</v>
      </c>
      <c r="B61" s="61"/>
      <c r="C61" s="246" t="s">
        <v>1043</v>
      </c>
      <c r="D61" s="150"/>
    </row>
    <row r="62" spans="1:4" ht="25.5" x14ac:dyDescent="0.25">
      <c r="A62" s="245" t="s">
        <v>1364</v>
      </c>
      <c r="B62" s="61"/>
      <c r="C62" s="246" t="s">
        <v>1044</v>
      </c>
      <c r="D62" s="150"/>
    </row>
    <row r="63" spans="1:4" ht="38.25" x14ac:dyDescent="0.25">
      <c r="A63" s="245" t="s">
        <v>1364</v>
      </c>
      <c r="B63" s="61"/>
      <c r="C63" s="246" t="s">
        <v>1045</v>
      </c>
      <c r="D63" s="150"/>
    </row>
    <row r="64" spans="1:4" ht="38.25" x14ac:dyDescent="0.25">
      <c r="A64" s="245" t="s">
        <v>1364</v>
      </c>
      <c r="B64" s="61"/>
      <c r="C64" s="246" t="s">
        <v>1046</v>
      </c>
      <c r="D64" s="150"/>
    </row>
    <row r="65" spans="1:4" x14ac:dyDescent="0.25">
      <c r="A65" s="247" t="s">
        <v>1048</v>
      </c>
      <c r="B65" s="248"/>
      <c r="C65" s="248"/>
      <c r="D65" s="249"/>
    </row>
    <row r="66" spans="1:4" ht="38.25" x14ac:dyDescent="0.25">
      <c r="A66" s="245" t="s">
        <v>1364</v>
      </c>
      <c r="B66" s="61"/>
      <c r="C66" s="246" t="s">
        <v>1049</v>
      </c>
      <c r="D66" s="150"/>
    </row>
    <row r="67" spans="1:4" ht="25.5" x14ac:dyDescent="0.25">
      <c r="A67" s="245" t="s">
        <v>1364</v>
      </c>
      <c r="B67" s="61"/>
      <c r="C67" s="246" t="s">
        <v>1050</v>
      </c>
      <c r="D67" s="150"/>
    </row>
    <row r="68" spans="1:4" ht="25.5" x14ac:dyDescent="0.25">
      <c r="A68" s="245" t="s">
        <v>1364</v>
      </c>
      <c r="B68" s="61"/>
      <c r="C68" s="246" t="s">
        <v>1051</v>
      </c>
      <c r="D68" s="150"/>
    </row>
    <row r="69" spans="1:4" ht="38.25" x14ac:dyDescent="0.25">
      <c r="A69" s="245" t="s">
        <v>1364</v>
      </c>
      <c r="B69" s="61"/>
      <c r="C69" s="246" t="s">
        <v>1052</v>
      </c>
      <c r="D69" s="150"/>
    </row>
    <row r="70" spans="1:4" ht="38.25" x14ac:dyDescent="0.25">
      <c r="A70" s="245" t="s">
        <v>1364</v>
      </c>
      <c r="B70" s="61"/>
      <c r="C70" s="246" t="s">
        <v>1053</v>
      </c>
      <c r="D70" s="150"/>
    </row>
    <row r="71" spans="1:4" ht="38.25" x14ac:dyDescent="0.25">
      <c r="A71" s="245" t="s">
        <v>1364</v>
      </c>
      <c r="B71" s="61"/>
      <c r="C71" s="246" t="s">
        <v>1054</v>
      </c>
      <c r="D71" s="150"/>
    </row>
    <row r="72" spans="1:4" ht="25.5" x14ac:dyDescent="0.25">
      <c r="A72" s="245" t="s">
        <v>1364</v>
      </c>
      <c r="B72" s="61"/>
      <c r="C72" s="246" t="s">
        <v>1055</v>
      </c>
      <c r="D72" s="150"/>
    </row>
    <row r="73" spans="1:4" ht="25.5" x14ac:dyDescent="0.25">
      <c r="A73" s="245" t="s">
        <v>1364</v>
      </c>
      <c r="B73" s="61"/>
      <c r="C73" s="246" t="s">
        <v>1056</v>
      </c>
      <c r="D73" s="150"/>
    </row>
    <row r="74" spans="1:4" ht="25.5" x14ac:dyDescent="0.25">
      <c r="A74" s="245" t="s">
        <v>1364</v>
      </c>
      <c r="B74" s="61"/>
      <c r="C74" s="246" t="s">
        <v>1057</v>
      </c>
      <c r="D74" s="150"/>
    </row>
    <row r="75" spans="1:4" ht="38.25" x14ac:dyDescent="0.25">
      <c r="A75" s="245" t="s">
        <v>1364</v>
      </c>
      <c r="B75" s="61"/>
      <c r="C75" s="246" t="s">
        <v>1058</v>
      </c>
      <c r="D75" s="150"/>
    </row>
    <row r="76" spans="1:4" ht="63.75" x14ac:dyDescent="0.25">
      <c r="A76" s="245" t="s">
        <v>1364</v>
      </c>
      <c r="B76" s="61"/>
      <c r="C76" s="246" t="s">
        <v>1059</v>
      </c>
      <c r="D76" s="150"/>
    </row>
    <row r="77" spans="1:4" ht="38.25" x14ac:dyDescent="0.25">
      <c r="A77" s="245" t="s">
        <v>1364</v>
      </c>
      <c r="B77" s="61"/>
      <c r="C77" s="246" t="s">
        <v>1060</v>
      </c>
      <c r="D77" s="150"/>
    </row>
    <row r="78" spans="1:4" ht="25.5" x14ac:dyDescent="0.25">
      <c r="A78" s="245" t="s">
        <v>1364</v>
      </c>
      <c r="B78" s="61"/>
      <c r="C78" s="246" t="s">
        <v>1061</v>
      </c>
      <c r="D78" s="150"/>
    </row>
    <row r="79" spans="1:4" ht="25.5" x14ac:dyDescent="0.25">
      <c r="A79" s="245" t="s">
        <v>1364</v>
      </c>
      <c r="B79" s="61"/>
      <c r="C79" s="246" t="s">
        <v>1062</v>
      </c>
      <c r="D79" s="150"/>
    </row>
    <row r="80" spans="1:4" ht="25.5" x14ac:dyDescent="0.25">
      <c r="A80" s="245" t="s">
        <v>1364</v>
      </c>
      <c r="B80" s="61"/>
      <c r="C80" s="246" t="s">
        <v>1063</v>
      </c>
      <c r="D80" s="150"/>
    </row>
    <row r="81" spans="1:4" ht="25.5" x14ac:dyDescent="0.25">
      <c r="A81" s="245" t="s">
        <v>1364</v>
      </c>
      <c r="B81" s="61"/>
      <c r="C81" s="246" t="s">
        <v>1064</v>
      </c>
      <c r="D81" s="150"/>
    </row>
    <row r="82" spans="1:4" ht="25.5" x14ac:dyDescent="0.25">
      <c r="A82" s="245" t="s">
        <v>1364</v>
      </c>
      <c r="B82" s="61"/>
      <c r="C82" s="246" t="s">
        <v>1065</v>
      </c>
      <c r="D82" s="150"/>
    </row>
    <row r="83" spans="1:4" ht="38.25" x14ac:dyDescent="0.25">
      <c r="A83" s="245" t="s">
        <v>1364</v>
      </c>
      <c r="B83" s="61"/>
      <c r="C83" s="246" t="s">
        <v>1066</v>
      </c>
      <c r="D83" s="150"/>
    </row>
    <row r="84" spans="1:4" x14ac:dyDescent="0.25">
      <c r="A84" s="247" t="s">
        <v>1067</v>
      </c>
      <c r="B84" s="248"/>
      <c r="C84" s="248"/>
      <c r="D84" s="249"/>
    </row>
    <row r="85" spans="1:4" ht="25.5" x14ac:dyDescent="0.25">
      <c r="A85" s="245" t="s">
        <v>1364</v>
      </c>
      <c r="B85" s="61"/>
      <c r="C85" s="246" t="s">
        <v>1068</v>
      </c>
      <c r="D85" s="150"/>
    </row>
    <row r="86" spans="1:4" ht="38.25" x14ac:dyDescent="0.25">
      <c r="A86" s="245" t="s">
        <v>1364</v>
      </c>
      <c r="B86" s="61"/>
      <c r="C86" s="246" t="s">
        <v>1083</v>
      </c>
      <c r="D86" s="150"/>
    </row>
    <row r="87" spans="1:4" ht="51" x14ac:dyDescent="0.25">
      <c r="A87" s="245" t="s">
        <v>1364</v>
      </c>
      <c r="B87" s="61"/>
      <c r="C87" s="246" t="s">
        <v>1069</v>
      </c>
      <c r="D87" s="150"/>
    </row>
    <row r="88" spans="1:4" ht="25.5" x14ac:dyDescent="0.25">
      <c r="A88" s="245" t="s">
        <v>1364</v>
      </c>
      <c r="B88" s="61"/>
      <c r="C88" s="246" t="s">
        <v>1070</v>
      </c>
      <c r="D88" s="150"/>
    </row>
    <row r="89" spans="1:4" ht="38.25" x14ac:dyDescent="0.25">
      <c r="A89" s="245" t="s">
        <v>1364</v>
      </c>
      <c r="B89" s="61"/>
      <c r="C89" s="246" t="s">
        <v>1071</v>
      </c>
      <c r="D89" s="150"/>
    </row>
    <row r="90" spans="1:4" ht="38.25" x14ac:dyDescent="0.25">
      <c r="A90" s="245" t="s">
        <v>1364</v>
      </c>
      <c r="B90" s="61"/>
      <c r="C90" s="246" t="s">
        <v>1072</v>
      </c>
      <c r="D90" s="150"/>
    </row>
    <row r="91" spans="1:4" ht="38.25" x14ac:dyDescent="0.25">
      <c r="A91" s="245" t="s">
        <v>1364</v>
      </c>
      <c r="B91" s="61"/>
      <c r="C91" s="246" t="s">
        <v>1073</v>
      </c>
      <c r="D91" s="150"/>
    </row>
    <row r="92" spans="1:4" ht="38.25" x14ac:dyDescent="0.25">
      <c r="A92" s="245" t="s">
        <v>1364</v>
      </c>
      <c r="B92" s="61"/>
      <c r="C92" s="246" t="s">
        <v>1074</v>
      </c>
      <c r="D92" s="150"/>
    </row>
    <row r="93" spans="1:4" ht="38.25" x14ac:dyDescent="0.25">
      <c r="A93" s="245" t="s">
        <v>1364</v>
      </c>
      <c r="B93" s="61"/>
      <c r="C93" s="246" t="s">
        <v>1075</v>
      </c>
      <c r="D93" s="150"/>
    </row>
    <row r="94" spans="1:4" ht="38.25" x14ac:dyDescent="0.25">
      <c r="A94" s="245" t="s">
        <v>1364</v>
      </c>
      <c r="B94" s="61"/>
      <c r="C94" s="246" t="s">
        <v>1076</v>
      </c>
      <c r="D94" s="150"/>
    </row>
    <row r="95" spans="1:4" ht="38.25" x14ac:dyDescent="0.25">
      <c r="A95" s="245" t="s">
        <v>1364</v>
      </c>
      <c r="B95" s="61"/>
      <c r="C95" s="246" t="s">
        <v>1077</v>
      </c>
      <c r="D95" s="150"/>
    </row>
    <row r="96" spans="1:4" ht="25.5" x14ac:dyDescent="0.25">
      <c r="A96" s="245" t="s">
        <v>1364</v>
      </c>
      <c r="B96" s="61"/>
      <c r="C96" s="246" t="s">
        <v>1078</v>
      </c>
      <c r="D96" s="150"/>
    </row>
    <row r="97" spans="1:4" ht="25.5" x14ac:dyDescent="0.25">
      <c r="A97" s="245" t="s">
        <v>1364</v>
      </c>
      <c r="B97" s="61"/>
      <c r="C97" s="246" t="s">
        <v>1079</v>
      </c>
      <c r="D97" s="150"/>
    </row>
    <row r="98" spans="1:4" ht="63.75" x14ac:dyDescent="0.25">
      <c r="A98" s="245" t="s">
        <v>1364</v>
      </c>
      <c r="B98" s="61"/>
      <c r="C98" s="246" t="s">
        <v>1080</v>
      </c>
      <c r="D98" s="150"/>
    </row>
    <row r="99" spans="1:4" ht="38.25" x14ac:dyDescent="0.25">
      <c r="A99" s="245" t="s">
        <v>1364</v>
      </c>
      <c r="B99" s="61"/>
      <c r="C99" s="246" t="s">
        <v>1081</v>
      </c>
      <c r="D99" s="150"/>
    </row>
    <row r="100" spans="1:4" ht="38.25" x14ac:dyDescent="0.25">
      <c r="A100" s="245" t="s">
        <v>1364</v>
      </c>
      <c r="B100" s="61"/>
      <c r="C100" s="246" t="s">
        <v>1082</v>
      </c>
      <c r="D100" s="150"/>
    </row>
    <row r="101" spans="1:4" x14ac:dyDescent="0.25">
      <c r="A101" s="247" t="s">
        <v>1084</v>
      </c>
      <c r="B101" s="248"/>
      <c r="C101" s="248"/>
      <c r="D101" s="249"/>
    </row>
    <row r="102" spans="1:4" ht="38.25" x14ac:dyDescent="0.25">
      <c r="A102" s="245" t="s">
        <v>1364</v>
      </c>
      <c r="B102" s="61"/>
      <c r="C102" s="246" t="s">
        <v>1085</v>
      </c>
      <c r="D102" s="150"/>
    </row>
    <row r="103" spans="1:4" ht="51" x14ac:dyDescent="0.25">
      <c r="A103" s="245" t="s">
        <v>1364</v>
      </c>
      <c r="B103" s="61"/>
      <c r="C103" s="246" t="s">
        <v>1086</v>
      </c>
      <c r="D103" s="150"/>
    </row>
    <row r="104" spans="1:4" ht="25.5" x14ac:dyDescent="0.25">
      <c r="A104" s="245" t="s">
        <v>1364</v>
      </c>
      <c r="B104" s="61"/>
      <c r="C104" s="246" t="s">
        <v>1087</v>
      </c>
      <c r="D104" s="150"/>
    </row>
    <row r="105" spans="1:4" ht="25.5" x14ac:dyDescent="0.25">
      <c r="A105" s="245" t="s">
        <v>1364</v>
      </c>
      <c r="B105" s="61"/>
      <c r="C105" s="246" t="s">
        <v>1088</v>
      </c>
      <c r="D105" s="150"/>
    </row>
    <row r="106" spans="1:4" ht="25.5" x14ac:dyDescent="0.25">
      <c r="A106" s="245" t="s">
        <v>1364</v>
      </c>
      <c r="B106" s="61"/>
      <c r="C106" s="246" t="s">
        <v>1089</v>
      </c>
      <c r="D106" s="150"/>
    </row>
    <row r="107" spans="1:4" ht="25.5" x14ac:dyDescent="0.25">
      <c r="A107" s="245" t="s">
        <v>1364</v>
      </c>
      <c r="B107" s="61"/>
      <c r="C107" s="246" t="s">
        <v>1090</v>
      </c>
      <c r="D107" s="150"/>
    </row>
    <row r="108" spans="1:4" ht="51" x14ac:dyDescent="0.25">
      <c r="A108" s="245" t="s">
        <v>1364</v>
      </c>
      <c r="B108" s="61"/>
      <c r="C108" s="246" t="s">
        <v>1091</v>
      </c>
      <c r="D108" s="150"/>
    </row>
    <row r="109" spans="1:4" ht="25.5" x14ac:dyDescent="0.25">
      <c r="A109" s="245" t="s">
        <v>1364</v>
      </c>
      <c r="B109" s="61"/>
      <c r="C109" s="246" t="s">
        <v>1092</v>
      </c>
      <c r="D109" s="150"/>
    </row>
    <row r="110" spans="1:4" x14ac:dyDescent="0.25">
      <c r="A110" s="245" t="s">
        <v>1364</v>
      </c>
      <c r="B110" s="61"/>
      <c r="C110" s="246" t="s">
        <v>1093</v>
      </c>
      <c r="D110" s="150"/>
    </row>
    <row r="111" spans="1:4" ht="25.5" x14ac:dyDescent="0.25">
      <c r="A111" s="245" t="s">
        <v>1364</v>
      </c>
      <c r="B111" s="61"/>
      <c r="C111" s="246" t="s">
        <v>1094</v>
      </c>
      <c r="D111" s="150"/>
    </row>
    <row r="112" spans="1:4" ht="25.5" x14ac:dyDescent="0.25">
      <c r="A112" s="245" t="s">
        <v>1364</v>
      </c>
      <c r="B112" s="61"/>
      <c r="C112" s="246" t="s">
        <v>1095</v>
      </c>
      <c r="D112" s="150"/>
    </row>
    <row r="113" spans="1:4" ht="25.5" x14ac:dyDescent="0.25">
      <c r="A113" s="245" t="s">
        <v>1364</v>
      </c>
      <c r="B113" s="61"/>
      <c r="C113" s="246" t="s">
        <v>1096</v>
      </c>
      <c r="D113" s="150"/>
    </row>
    <row r="114" spans="1:4" ht="25.5" x14ac:dyDescent="0.25">
      <c r="A114" s="245" t="s">
        <v>1364</v>
      </c>
      <c r="B114" s="61"/>
      <c r="C114" s="246" t="s">
        <v>1097</v>
      </c>
      <c r="D114" s="150"/>
    </row>
    <row r="115" spans="1:4" ht="25.5" x14ac:dyDescent="0.25">
      <c r="A115" s="245" t="s">
        <v>1364</v>
      </c>
      <c r="B115" s="61"/>
      <c r="C115" s="246" t="s">
        <v>1098</v>
      </c>
      <c r="D115" s="150"/>
    </row>
    <row r="116" spans="1:4" ht="25.5" x14ac:dyDescent="0.25">
      <c r="A116" s="245" t="s">
        <v>1364</v>
      </c>
      <c r="B116" s="61"/>
      <c r="C116" s="246" t="s">
        <v>1099</v>
      </c>
      <c r="D116" s="150"/>
    </row>
    <row r="117" spans="1:4" ht="38.25" x14ac:dyDescent="0.25">
      <c r="A117" s="245" t="s">
        <v>1364</v>
      </c>
      <c r="B117" s="61"/>
      <c r="C117" s="246" t="s">
        <v>1100</v>
      </c>
      <c r="D117" s="150"/>
    </row>
    <row r="118" spans="1:4" ht="25.5" x14ac:dyDescent="0.25">
      <c r="A118" s="245" t="s">
        <v>1364</v>
      </c>
      <c r="B118" s="61"/>
      <c r="C118" s="246" t="s">
        <v>1101</v>
      </c>
      <c r="D118" s="150"/>
    </row>
    <row r="119" spans="1:4" x14ac:dyDescent="0.25">
      <c r="A119" s="245" t="s">
        <v>1364</v>
      </c>
      <c r="B119" s="61"/>
      <c r="C119" s="246" t="s">
        <v>1102</v>
      </c>
      <c r="D119" s="150"/>
    </row>
    <row r="120" spans="1:4" ht="25.5" x14ac:dyDescent="0.25">
      <c r="A120" s="245" t="s">
        <v>1364</v>
      </c>
      <c r="B120" s="61"/>
      <c r="C120" s="246" t="s">
        <v>1103</v>
      </c>
      <c r="D120" s="150"/>
    </row>
    <row r="121" spans="1:4" ht="25.5" x14ac:dyDescent="0.25">
      <c r="A121" s="245" t="s">
        <v>1364</v>
      </c>
      <c r="B121" s="61"/>
      <c r="C121" s="246" t="s">
        <v>1104</v>
      </c>
      <c r="D121" s="150"/>
    </row>
    <row r="122" spans="1:4" x14ac:dyDescent="0.25">
      <c r="A122" s="245" t="s">
        <v>1364</v>
      </c>
      <c r="B122" s="61"/>
      <c r="C122" s="246" t="s">
        <v>1105</v>
      </c>
      <c r="D122" s="150"/>
    </row>
    <row r="123" spans="1:4" ht="25.5" x14ac:dyDescent="0.25">
      <c r="A123" s="245" t="s">
        <v>1364</v>
      </c>
      <c r="B123" s="61"/>
      <c r="C123" s="246" t="s">
        <v>1106</v>
      </c>
      <c r="D123" s="150"/>
    </row>
    <row r="124" spans="1:4" ht="25.5" x14ac:dyDescent="0.25">
      <c r="A124" s="245" t="s">
        <v>1364</v>
      </c>
      <c r="B124" s="61"/>
      <c r="C124" s="246" t="s">
        <v>1107</v>
      </c>
      <c r="D124" s="150"/>
    </row>
    <row r="125" spans="1:4" ht="25.5" x14ac:dyDescent="0.25">
      <c r="A125" s="245" t="s">
        <v>1364</v>
      </c>
      <c r="B125" s="61"/>
      <c r="C125" s="246" t="s">
        <v>1108</v>
      </c>
      <c r="D125" s="150"/>
    </row>
    <row r="126" spans="1:4" ht="25.5" x14ac:dyDescent="0.25">
      <c r="A126" s="245" t="s">
        <v>1364</v>
      </c>
      <c r="B126" s="61"/>
      <c r="C126" s="246" t="s">
        <v>1109</v>
      </c>
      <c r="D126" s="150"/>
    </row>
    <row r="127" spans="1:4" ht="38.25" x14ac:dyDescent="0.25">
      <c r="A127" s="245" t="s">
        <v>1364</v>
      </c>
      <c r="B127" s="61"/>
      <c r="C127" s="246" t="s">
        <v>1110</v>
      </c>
      <c r="D127" s="150"/>
    </row>
    <row r="128" spans="1:4" ht="25.5" x14ac:dyDescent="0.25">
      <c r="A128" s="245" t="s">
        <v>1364</v>
      </c>
      <c r="B128" s="61"/>
      <c r="C128" s="246" t="s">
        <v>1111</v>
      </c>
      <c r="D128" s="150"/>
    </row>
    <row r="129" spans="1:4" ht="25.5" x14ac:dyDescent="0.25">
      <c r="A129" s="245" t="s">
        <v>1364</v>
      </c>
      <c r="B129" s="61"/>
      <c r="C129" s="246" t="s">
        <v>1112</v>
      </c>
      <c r="D129" s="150"/>
    </row>
    <row r="130" spans="1:4" ht="25.5" x14ac:dyDescent="0.25">
      <c r="A130" s="245" t="s">
        <v>1364</v>
      </c>
      <c r="B130" s="61"/>
      <c r="C130" s="246" t="s">
        <v>1113</v>
      </c>
      <c r="D130" s="150"/>
    </row>
    <row r="131" spans="1:4" ht="38.25" x14ac:dyDescent="0.25">
      <c r="A131" s="245" t="s">
        <v>1364</v>
      </c>
      <c r="B131" s="61"/>
      <c r="C131" s="246" t="s">
        <v>1114</v>
      </c>
      <c r="D131" s="150"/>
    </row>
    <row r="132" spans="1:4" ht="25.5" x14ac:dyDescent="0.25">
      <c r="A132" s="245" t="s">
        <v>1364</v>
      </c>
      <c r="B132" s="61"/>
      <c r="C132" s="246" t="s">
        <v>1115</v>
      </c>
      <c r="D132" s="150"/>
    </row>
    <row r="133" spans="1:4" ht="38.25" x14ac:dyDescent="0.25">
      <c r="A133" s="245" t="s">
        <v>1364</v>
      </c>
      <c r="B133" s="61"/>
      <c r="C133" s="246" t="s">
        <v>1116</v>
      </c>
      <c r="D133" s="150"/>
    </row>
    <row r="134" spans="1:4" ht="38.25" x14ac:dyDescent="0.25">
      <c r="A134" s="245" t="s">
        <v>1364</v>
      </c>
      <c r="B134" s="61"/>
      <c r="C134" s="246" t="s">
        <v>1117</v>
      </c>
      <c r="D134" s="150"/>
    </row>
    <row r="135" spans="1:4" ht="38.25" x14ac:dyDescent="0.25">
      <c r="A135" s="245" t="s">
        <v>1364</v>
      </c>
      <c r="B135" s="61"/>
      <c r="C135" s="246" t="s">
        <v>1118</v>
      </c>
      <c r="D135" s="150"/>
    </row>
    <row r="136" spans="1:4" ht="25.5" x14ac:dyDescent="0.25">
      <c r="A136" s="245" t="s">
        <v>1364</v>
      </c>
      <c r="B136" s="61"/>
      <c r="C136" s="246" t="s">
        <v>1119</v>
      </c>
      <c r="D136" s="150"/>
    </row>
    <row r="137" spans="1:4" ht="38.25" x14ac:dyDescent="0.25">
      <c r="A137" s="245" t="s">
        <v>1364</v>
      </c>
      <c r="B137" s="61"/>
      <c r="C137" s="246" t="s">
        <v>1120</v>
      </c>
      <c r="D137" s="150"/>
    </row>
    <row r="138" spans="1:4" x14ac:dyDescent="0.25">
      <c r="A138" s="247" t="s">
        <v>1121</v>
      </c>
      <c r="B138" s="248"/>
      <c r="C138" s="248"/>
      <c r="D138" s="249"/>
    </row>
    <row r="139" spans="1:4" ht="51" x14ac:dyDescent="0.25">
      <c r="A139" s="245" t="s">
        <v>1364</v>
      </c>
      <c r="B139" s="61"/>
      <c r="C139" s="246" t="s">
        <v>1134</v>
      </c>
      <c r="D139" s="150"/>
    </row>
    <row r="140" spans="1:4" ht="25.5" x14ac:dyDescent="0.25">
      <c r="A140" s="245" t="s">
        <v>1364</v>
      </c>
      <c r="B140" s="61"/>
      <c r="C140" s="246" t="s">
        <v>1122</v>
      </c>
      <c r="D140" s="150"/>
    </row>
    <row r="141" spans="1:4" ht="25.5" x14ac:dyDescent="0.25">
      <c r="A141" s="245" t="s">
        <v>1364</v>
      </c>
      <c r="B141" s="61"/>
      <c r="C141" s="246" t="s">
        <v>1123</v>
      </c>
      <c r="D141" s="150"/>
    </row>
    <row r="142" spans="1:4" ht="25.5" x14ac:dyDescent="0.25">
      <c r="A142" s="245" t="s">
        <v>1364</v>
      </c>
      <c r="B142" s="61"/>
      <c r="C142" s="246" t="s">
        <v>1124</v>
      </c>
      <c r="D142" s="150"/>
    </row>
    <row r="143" spans="1:4" ht="25.5" x14ac:dyDescent="0.25">
      <c r="A143" s="245" t="s">
        <v>1364</v>
      </c>
      <c r="B143" s="61"/>
      <c r="C143" s="246" t="s">
        <v>1125</v>
      </c>
      <c r="D143" s="150"/>
    </row>
    <row r="144" spans="1:4" ht="25.5" x14ac:dyDescent="0.25">
      <c r="A144" s="245" t="s">
        <v>1364</v>
      </c>
      <c r="B144" s="61"/>
      <c r="C144" s="246" t="s">
        <v>1126</v>
      </c>
      <c r="D144" s="150"/>
    </row>
    <row r="145" spans="1:4" ht="25.5" x14ac:dyDescent="0.25">
      <c r="A145" s="245" t="s">
        <v>1364</v>
      </c>
      <c r="B145" s="61"/>
      <c r="C145" s="246" t="s">
        <v>1127</v>
      </c>
      <c r="D145" s="150"/>
    </row>
    <row r="146" spans="1:4" ht="25.5" x14ac:dyDescent="0.25">
      <c r="A146" s="245" t="s">
        <v>1364</v>
      </c>
      <c r="B146" s="61"/>
      <c r="C146" s="246" t="s">
        <v>1128</v>
      </c>
      <c r="D146" s="150"/>
    </row>
    <row r="147" spans="1:4" ht="25.5" x14ac:dyDescent="0.25">
      <c r="A147" s="245" t="s">
        <v>1364</v>
      </c>
      <c r="B147" s="61"/>
      <c r="C147" s="246" t="s">
        <v>1129</v>
      </c>
      <c r="D147" s="150"/>
    </row>
    <row r="148" spans="1:4" ht="25.5" x14ac:dyDescent="0.25">
      <c r="A148" s="245" t="s">
        <v>1364</v>
      </c>
      <c r="B148" s="61"/>
      <c r="C148" s="246" t="s">
        <v>1130</v>
      </c>
      <c r="D148" s="150"/>
    </row>
    <row r="149" spans="1:4" ht="38.25" x14ac:dyDescent="0.25">
      <c r="A149" s="245" t="s">
        <v>1364</v>
      </c>
      <c r="B149" s="61"/>
      <c r="C149" s="246" t="s">
        <v>1131</v>
      </c>
      <c r="D149" s="150"/>
    </row>
    <row r="150" spans="1:4" x14ac:dyDescent="0.25">
      <c r="A150" s="245" t="s">
        <v>1364</v>
      </c>
      <c r="B150" s="61"/>
      <c r="C150" s="246" t="s">
        <v>1132</v>
      </c>
      <c r="D150" s="150"/>
    </row>
    <row r="151" spans="1:4" ht="25.5" x14ac:dyDescent="0.25">
      <c r="A151" s="245" t="s">
        <v>1364</v>
      </c>
      <c r="B151" s="61"/>
      <c r="C151" s="246" t="s">
        <v>1133</v>
      </c>
      <c r="D151" s="150"/>
    </row>
    <row r="152" spans="1:4" x14ac:dyDescent="0.25">
      <c r="A152" s="247" t="s">
        <v>1135</v>
      </c>
      <c r="B152" s="248"/>
      <c r="C152" s="248"/>
      <c r="D152" s="249"/>
    </row>
    <row r="153" spans="1:4" ht="25.5" x14ac:dyDescent="0.25">
      <c r="A153" s="245" t="s">
        <v>1364</v>
      </c>
      <c r="B153" s="61"/>
      <c r="C153" s="246" t="s">
        <v>1068</v>
      </c>
      <c r="D153" s="150"/>
    </row>
    <row r="154" spans="1:4" ht="63.75" x14ac:dyDescent="0.25">
      <c r="A154" s="245" t="s">
        <v>1364</v>
      </c>
      <c r="B154" s="61"/>
      <c r="C154" s="246" t="s">
        <v>1136</v>
      </c>
      <c r="D154" s="150"/>
    </row>
    <row r="155" spans="1:4" ht="38.25" x14ac:dyDescent="0.25">
      <c r="A155" s="245" t="s">
        <v>1364</v>
      </c>
      <c r="B155" s="61"/>
      <c r="C155" s="246" t="s">
        <v>1137</v>
      </c>
      <c r="D155" s="150"/>
    </row>
    <row r="156" spans="1:4" ht="25.5" x14ac:dyDescent="0.25">
      <c r="A156" s="245" t="s">
        <v>1364</v>
      </c>
      <c r="B156" s="61"/>
      <c r="C156" s="246" t="s">
        <v>1138</v>
      </c>
      <c r="D156" s="150"/>
    </row>
    <row r="157" spans="1:4" ht="38.25" x14ac:dyDescent="0.25">
      <c r="A157" s="245" t="s">
        <v>1364</v>
      </c>
      <c r="B157" s="61"/>
      <c r="C157" s="246" t="s">
        <v>1139</v>
      </c>
      <c r="D157" s="150"/>
    </row>
    <row r="158" spans="1:4" ht="38.25" x14ac:dyDescent="0.25">
      <c r="A158" s="245" t="s">
        <v>1364</v>
      </c>
      <c r="B158" s="61"/>
      <c r="C158" s="246" t="s">
        <v>1140</v>
      </c>
      <c r="D158" s="150"/>
    </row>
    <row r="159" spans="1:4" ht="25.5" x14ac:dyDescent="0.25">
      <c r="A159" s="245" t="s">
        <v>1364</v>
      </c>
      <c r="B159" s="61"/>
      <c r="C159" s="246" t="s">
        <v>1141</v>
      </c>
      <c r="D159" s="150"/>
    </row>
    <row r="160" spans="1:4" ht="25.5" x14ac:dyDescent="0.25">
      <c r="A160" s="245" t="s">
        <v>1364</v>
      </c>
      <c r="B160" s="61"/>
      <c r="C160" s="246" t="s">
        <v>1142</v>
      </c>
      <c r="D160" s="150"/>
    </row>
    <row r="161" spans="1:4" ht="38.25" x14ac:dyDescent="0.25">
      <c r="A161" s="245" t="s">
        <v>1364</v>
      </c>
      <c r="B161" s="61"/>
      <c r="C161" s="246" t="s">
        <v>1143</v>
      </c>
      <c r="D161" s="150"/>
    </row>
    <row r="162" spans="1:4" ht="51" x14ac:dyDescent="0.25">
      <c r="A162" s="245" t="s">
        <v>1364</v>
      </c>
      <c r="B162" s="61"/>
      <c r="C162" s="246" t="s">
        <v>1144</v>
      </c>
      <c r="D162" s="150"/>
    </row>
    <row r="163" spans="1:4" ht="51" x14ac:dyDescent="0.25">
      <c r="A163" s="245" t="s">
        <v>1364</v>
      </c>
      <c r="B163" s="61"/>
      <c r="C163" s="246" t="s">
        <v>1145</v>
      </c>
      <c r="D163" s="150"/>
    </row>
    <row r="164" spans="1:4" ht="38.25" x14ac:dyDescent="0.25">
      <c r="A164" s="245" t="s">
        <v>1364</v>
      </c>
      <c r="B164" s="61"/>
      <c r="C164" s="246" t="s">
        <v>1146</v>
      </c>
      <c r="D164" s="150"/>
    </row>
    <row r="165" spans="1:4" ht="38.25" x14ac:dyDescent="0.25">
      <c r="A165" s="245" t="s">
        <v>1364</v>
      </c>
      <c r="B165" s="61"/>
      <c r="C165" s="246" t="s">
        <v>1147</v>
      </c>
      <c r="D165" s="150"/>
    </row>
    <row r="166" spans="1:4" ht="38.25" x14ac:dyDescent="0.25">
      <c r="A166" s="245" t="s">
        <v>1364</v>
      </c>
      <c r="B166" s="61"/>
      <c r="C166" s="246" t="s">
        <v>1148</v>
      </c>
      <c r="D166" s="150"/>
    </row>
    <row r="167" spans="1:4" x14ac:dyDescent="0.25">
      <c r="A167" s="247" t="s">
        <v>1149</v>
      </c>
      <c r="B167" s="248"/>
      <c r="C167" s="248"/>
      <c r="D167" s="249"/>
    </row>
    <row r="168" spans="1:4" ht="38.25" x14ac:dyDescent="0.25">
      <c r="A168" s="245" t="s">
        <v>1364</v>
      </c>
      <c r="B168" s="61"/>
      <c r="C168" s="246" t="s">
        <v>1150</v>
      </c>
      <c r="D168" s="150"/>
    </row>
    <row r="169" spans="1:4" ht="63.75" x14ac:dyDescent="0.25">
      <c r="A169" s="245" t="s">
        <v>1364</v>
      </c>
      <c r="B169" s="61"/>
      <c r="C169" s="246" t="s">
        <v>1151</v>
      </c>
      <c r="D169" s="150"/>
    </row>
    <row r="170" spans="1:4" ht="25.5" x14ac:dyDescent="0.25">
      <c r="A170" s="245" t="s">
        <v>1364</v>
      </c>
      <c r="B170" s="61"/>
      <c r="C170" s="246" t="s">
        <v>1152</v>
      </c>
      <c r="D170" s="150"/>
    </row>
    <row r="171" spans="1:4" ht="38.25" x14ac:dyDescent="0.25">
      <c r="A171" s="245" t="s">
        <v>1364</v>
      </c>
      <c r="B171" s="61"/>
      <c r="C171" s="246" t="s">
        <v>1153</v>
      </c>
      <c r="D171" s="150"/>
    </row>
    <row r="172" spans="1:4" ht="25.5" x14ac:dyDescent="0.25">
      <c r="A172" s="245" t="s">
        <v>1364</v>
      </c>
      <c r="B172" s="61"/>
      <c r="C172" s="246" t="s">
        <v>1154</v>
      </c>
      <c r="D172" s="150"/>
    </row>
    <row r="173" spans="1:4" ht="38.25" x14ac:dyDescent="0.25">
      <c r="A173" s="245" t="s">
        <v>1364</v>
      </c>
      <c r="B173" s="61"/>
      <c r="C173" s="246" t="s">
        <v>1155</v>
      </c>
      <c r="D173" s="150"/>
    </row>
    <row r="174" spans="1:4" ht="25.5" x14ac:dyDescent="0.25">
      <c r="A174" s="245" t="s">
        <v>1364</v>
      </c>
      <c r="B174" s="61"/>
      <c r="C174" s="246" t="s">
        <v>1156</v>
      </c>
      <c r="D174" s="150"/>
    </row>
    <row r="175" spans="1:4" ht="25.5" x14ac:dyDescent="0.25">
      <c r="A175" s="245" t="s">
        <v>1364</v>
      </c>
      <c r="B175" s="61"/>
      <c r="C175" s="246" t="s">
        <v>1157</v>
      </c>
      <c r="D175" s="150"/>
    </row>
    <row r="176" spans="1:4" ht="25.5" x14ac:dyDescent="0.25">
      <c r="A176" s="245" t="s">
        <v>1364</v>
      </c>
      <c r="B176" s="61"/>
      <c r="C176" s="246" t="s">
        <v>1158</v>
      </c>
      <c r="D176" s="150"/>
    </row>
    <row r="177" spans="1:4" x14ac:dyDescent="0.25">
      <c r="A177" s="245" t="s">
        <v>1364</v>
      </c>
      <c r="B177" s="61"/>
      <c r="C177" s="246" t="s">
        <v>1159</v>
      </c>
      <c r="D177" s="150"/>
    </row>
    <row r="178" spans="1:4" ht="38.25" x14ac:dyDescent="0.25">
      <c r="A178" s="245" t="s">
        <v>1364</v>
      </c>
      <c r="B178" s="61"/>
      <c r="C178" s="246" t="s">
        <v>1160</v>
      </c>
      <c r="D178" s="150"/>
    </row>
    <row r="179" spans="1:4" ht="25.5" x14ac:dyDescent="0.25">
      <c r="A179" s="245" t="s">
        <v>1364</v>
      </c>
      <c r="B179" s="61"/>
      <c r="C179" s="246" t="s">
        <v>1161</v>
      </c>
      <c r="D179" s="150"/>
    </row>
    <row r="180" spans="1:4" ht="25.5" x14ac:dyDescent="0.25">
      <c r="A180" s="245" t="s">
        <v>1364</v>
      </c>
      <c r="B180" s="61"/>
      <c r="C180" s="246" t="s">
        <v>1162</v>
      </c>
      <c r="D180" s="150"/>
    </row>
    <row r="181" spans="1:4" ht="25.5" x14ac:dyDescent="0.25">
      <c r="A181" s="245" t="s">
        <v>1364</v>
      </c>
      <c r="B181" s="61"/>
      <c r="C181" s="246" t="s">
        <v>1163</v>
      </c>
      <c r="D181" s="150"/>
    </row>
    <row r="182" spans="1:4" ht="25.5" x14ac:dyDescent="0.25">
      <c r="A182" s="245" t="s">
        <v>1364</v>
      </c>
      <c r="B182" s="61"/>
      <c r="C182" s="246" t="s">
        <v>1164</v>
      </c>
      <c r="D182" s="150"/>
    </row>
    <row r="183" spans="1:4" ht="38.25" x14ac:dyDescent="0.25">
      <c r="A183" s="245" t="s">
        <v>1364</v>
      </c>
      <c r="B183" s="61"/>
      <c r="C183" s="246" t="s">
        <v>1165</v>
      </c>
      <c r="D183" s="150"/>
    </row>
    <row r="184" spans="1:4" ht="51" x14ac:dyDescent="0.25">
      <c r="A184" s="245" t="s">
        <v>1364</v>
      </c>
      <c r="B184" s="61"/>
      <c r="C184" s="246" t="s">
        <v>1166</v>
      </c>
      <c r="D184" s="150"/>
    </row>
    <row r="185" spans="1:4" x14ac:dyDescent="0.25">
      <c r="A185" s="247" t="s">
        <v>1167</v>
      </c>
      <c r="B185" s="248"/>
      <c r="C185" s="248"/>
      <c r="D185" s="249"/>
    </row>
    <row r="186" spans="1:4" ht="89.25" x14ac:dyDescent="0.25">
      <c r="A186" s="245" t="s">
        <v>1364</v>
      </c>
      <c r="B186" s="61"/>
      <c r="C186" s="246" t="s">
        <v>1180</v>
      </c>
      <c r="D186" s="150"/>
    </row>
    <row r="187" spans="1:4" ht="25.5" x14ac:dyDescent="0.25">
      <c r="A187" s="245" t="s">
        <v>1364</v>
      </c>
      <c r="B187" s="61"/>
      <c r="C187" s="246" t="s">
        <v>1168</v>
      </c>
      <c r="D187" s="150"/>
    </row>
    <row r="188" spans="1:4" ht="38.25" x14ac:dyDescent="0.25">
      <c r="A188" s="245" t="s">
        <v>1364</v>
      </c>
      <c r="B188" s="61"/>
      <c r="C188" s="246" t="s">
        <v>1169</v>
      </c>
      <c r="D188" s="150"/>
    </row>
    <row r="189" spans="1:4" ht="25.5" x14ac:dyDescent="0.25">
      <c r="A189" s="245" t="s">
        <v>1364</v>
      </c>
      <c r="B189" s="61"/>
      <c r="C189" s="246" t="s">
        <v>1170</v>
      </c>
      <c r="D189" s="150"/>
    </row>
    <row r="190" spans="1:4" ht="25.5" x14ac:dyDescent="0.25">
      <c r="A190" s="245" t="s">
        <v>1364</v>
      </c>
      <c r="B190" s="61"/>
      <c r="C190" s="246" t="s">
        <v>1171</v>
      </c>
      <c r="D190" s="150"/>
    </row>
    <row r="191" spans="1:4" ht="38.25" x14ac:dyDescent="0.25">
      <c r="A191" s="245" t="s">
        <v>1364</v>
      </c>
      <c r="B191" s="61"/>
      <c r="C191" s="246" t="s">
        <v>1172</v>
      </c>
      <c r="D191" s="150"/>
    </row>
    <row r="192" spans="1:4" ht="38.25" x14ac:dyDescent="0.25">
      <c r="A192" s="245" t="s">
        <v>1364</v>
      </c>
      <c r="B192" s="61"/>
      <c r="C192" s="246" t="s">
        <v>1173</v>
      </c>
      <c r="D192" s="150"/>
    </row>
    <row r="193" spans="1:4" ht="38.25" x14ac:dyDescent="0.25">
      <c r="A193" s="245" t="s">
        <v>1364</v>
      </c>
      <c r="B193" s="61"/>
      <c r="C193" s="246" t="s">
        <v>1174</v>
      </c>
      <c r="D193" s="150"/>
    </row>
    <row r="194" spans="1:4" ht="51" x14ac:dyDescent="0.25">
      <c r="A194" s="245" t="s">
        <v>1364</v>
      </c>
      <c r="B194" s="61"/>
      <c r="C194" s="246" t="s">
        <v>1175</v>
      </c>
      <c r="D194" s="150"/>
    </row>
    <row r="195" spans="1:4" ht="25.5" x14ac:dyDescent="0.25">
      <c r="A195" s="245" t="s">
        <v>1364</v>
      </c>
      <c r="B195" s="61"/>
      <c r="C195" s="246" t="s">
        <v>1176</v>
      </c>
      <c r="D195" s="150"/>
    </row>
    <row r="196" spans="1:4" ht="25.5" x14ac:dyDescent="0.25">
      <c r="A196" s="245" t="s">
        <v>1364</v>
      </c>
      <c r="B196" s="61"/>
      <c r="C196" s="246" t="s">
        <v>1177</v>
      </c>
      <c r="D196" s="150"/>
    </row>
    <row r="197" spans="1:4" ht="25.5" x14ac:dyDescent="0.25">
      <c r="A197" s="245" t="s">
        <v>1364</v>
      </c>
      <c r="B197" s="61"/>
      <c r="C197" s="246" t="s">
        <v>1178</v>
      </c>
      <c r="D197" s="150"/>
    </row>
    <row r="198" spans="1:4" ht="25.5" x14ac:dyDescent="0.25">
      <c r="A198" s="245" t="s">
        <v>1364</v>
      </c>
      <c r="B198" s="61"/>
      <c r="C198" s="246" t="s">
        <v>1179</v>
      </c>
      <c r="D198" s="150"/>
    </row>
    <row r="199" spans="1:4" x14ac:dyDescent="0.25">
      <c r="A199" s="247" t="s">
        <v>1181</v>
      </c>
      <c r="B199" s="248"/>
      <c r="C199" s="248"/>
      <c r="D199" s="249"/>
    </row>
    <row r="200" spans="1:4" ht="38.25" x14ac:dyDescent="0.25">
      <c r="A200" s="245" t="s">
        <v>1364</v>
      </c>
      <c r="B200" s="61"/>
      <c r="C200" s="246" t="s">
        <v>1182</v>
      </c>
      <c r="D200" s="150"/>
    </row>
    <row r="201" spans="1:4" ht="25.5" x14ac:dyDescent="0.25">
      <c r="A201" s="245" t="s">
        <v>1364</v>
      </c>
      <c r="B201" s="61"/>
      <c r="C201" s="246" t="s">
        <v>1039</v>
      </c>
      <c r="D201" s="150"/>
    </row>
    <row r="202" spans="1:4" ht="25.5" x14ac:dyDescent="0.25">
      <c r="A202" s="245" t="s">
        <v>1364</v>
      </c>
      <c r="B202" s="61"/>
      <c r="C202" s="246" t="s">
        <v>1040</v>
      </c>
      <c r="D202" s="150"/>
    </row>
    <row r="203" spans="1:4" ht="38.25" x14ac:dyDescent="0.25">
      <c r="A203" s="245" t="s">
        <v>1364</v>
      </c>
      <c r="B203" s="61"/>
      <c r="C203" s="246" t="s">
        <v>1183</v>
      </c>
      <c r="D203" s="150"/>
    </row>
    <row r="204" spans="1:4" ht="76.5" x14ac:dyDescent="0.25">
      <c r="A204" s="245" t="s">
        <v>1364</v>
      </c>
      <c r="B204" s="61"/>
      <c r="C204" s="246" t="s">
        <v>1224</v>
      </c>
      <c r="D204" s="150"/>
    </row>
    <row r="205" spans="1:4" ht="38.25" x14ac:dyDescent="0.25">
      <c r="A205" s="245" t="s">
        <v>1364</v>
      </c>
      <c r="B205" s="61"/>
      <c r="C205" s="246" t="s">
        <v>1184</v>
      </c>
      <c r="D205" s="150"/>
    </row>
    <row r="206" spans="1:4" ht="38.25" x14ac:dyDescent="0.25">
      <c r="A206" s="245" t="s">
        <v>1364</v>
      </c>
      <c r="B206" s="61"/>
      <c r="C206" s="246" t="s">
        <v>1185</v>
      </c>
      <c r="D206" s="150"/>
    </row>
    <row r="207" spans="1:4" ht="25.5" x14ac:dyDescent="0.25">
      <c r="A207" s="245" t="s">
        <v>1364</v>
      </c>
      <c r="B207" s="61"/>
      <c r="C207" s="246" t="s">
        <v>1186</v>
      </c>
      <c r="D207" s="150"/>
    </row>
    <row r="208" spans="1:4" ht="38.25" x14ac:dyDescent="0.25">
      <c r="A208" s="245" t="s">
        <v>1364</v>
      </c>
      <c r="B208" s="61"/>
      <c r="C208" s="246" t="s">
        <v>1187</v>
      </c>
      <c r="D208" s="150"/>
    </row>
    <row r="209" spans="1:4" ht="63.75" x14ac:dyDescent="0.25">
      <c r="A209" s="245" t="s">
        <v>1364</v>
      </c>
      <c r="B209" s="61"/>
      <c r="C209" s="246" t="s">
        <v>1225</v>
      </c>
      <c r="D209" s="150"/>
    </row>
    <row r="210" spans="1:4" ht="25.5" x14ac:dyDescent="0.25">
      <c r="A210" s="245" t="s">
        <v>1364</v>
      </c>
      <c r="B210" s="61"/>
      <c r="C210" s="246" t="s">
        <v>1042</v>
      </c>
      <c r="D210" s="150"/>
    </row>
    <row r="211" spans="1:4" ht="63.75" x14ac:dyDescent="0.25">
      <c r="A211" s="245" t="s">
        <v>1364</v>
      </c>
      <c r="B211" s="61"/>
      <c r="C211" s="246" t="s">
        <v>1230</v>
      </c>
      <c r="D211" s="150"/>
    </row>
    <row r="212" spans="1:4" ht="51" x14ac:dyDescent="0.25">
      <c r="A212" s="245" t="s">
        <v>1364</v>
      </c>
      <c r="B212" s="61"/>
      <c r="C212" s="246" t="s">
        <v>1229</v>
      </c>
      <c r="D212" s="150"/>
    </row>
    <row r="213" spans="1:4" ht="51" x14ac:dyDescent="0.25">
      <c r="A213" s="245" t="s">
        <v>1364</v>
      </c>
      <c r="B213" s="61"/>
      <c r="C213" s="246" t="s">
        <v>1228</v>
      </c>
      <c r="D213" s="150"/>
    </row>
    <row r="214" spans="1:4" ht="38.25" x14ac:dyDescent="0.25">
      <c r="A214" s="245" t="s">
        <v>1364</v>
      </c>
      <c r="B214" s="61"/>
      <c r="C214" s="246" t="s">
        <v>1188</v>
      </c>
      <c r="D214" s="150"/>
    </row>
    <row r="215" spans="1:4" ht="25.5" x14ac:dyDescent="0.25">
      <c r="A215" s="245" t="s">
        <v>1364</v>
      </c>
      <c r="B215" s="61"/>
      <c r="C215" s="246" t="s">
        <v>1189</v>
      </c>
      <c r="D215" s="150"/>
    </row>
    <row r="216" spans="1:4" ht="25.5" x14ac:dyDescent="0.25">
      <c r="A216" s="245" t="s">
        <v>1364</v>
      </c>
      <c r="B216" s="61"/>
      <c r="C216" s="246" t="s">
        <v>1190</v>
      </c>
      <c r="D216" s="150"/>
    </row>
    <row r="217" spans="1:4" ht="25.5" x14ac:dyDescent="0.25">
      <c r="A217" s="245" t="s">
        <v>1364</v>
      </c>
      <c r="B217" s="61"/>
      <c r="C217" s="246" t="s">
        <v>1191</v>
      </c>
      <c r="D217" s="150"/>
    </row>
    <row r="218" spans="1:4" ht="25.5" x14ac:dyDescent="0.25">
      <c r="A218" s="245" t="s">
        <v>1364</v>
      </c>
      <c r="B218" s="61"/>
      <c r="C218" s="246" t="s">
        <v>1192</v>
      </c>
      <c r="D218" s="150"/>
    </row>
    <row r="219" spans="1:4" ht="25.5" x14ac:dyDescent="0.25">
      <c r="A219" s="245" t="s">
        <v>1364</v>
      </c>
      <c r="B219" s="61"/>
      <c r="C219" s="246" t="s">
        <v>1193</v>
      </c>
      <c r="D219" s="150"/>
    </row>
    <row r="220" spans="1:4" ht="25.5" x14ac:dyDescent="0.25">
      <c r="A220" s="245" t="s">
        <v>1364</v>
      </c>
      <c r="B220" s="61"/>
      <c r="C220" s="246" t="s">
        <v>1194</v>
      </c>
      <c r="D220" s="150"/>
    </row>
    <row r="221" spans="1:4" ht="25.5" x14ac:dyDescent="0.25">
      <c r="A221" s="245" t="s">
        <v>1364</v>
      </c>
      <c r="B221" s="61"/>
      <c r="C221" s="246" t="s">
        <v>1195</v>
      </c>
      <c r="D221" s="150"/>
    </row>
    <row r="222" spans="1:4" ht="25.5" x14ac:dyDescent="0.25">
      <c r="A222" s="245" t="s">
        <v>1364</v>
      </c>
      <c r="B222" s="61"/>
      <c r="C222" s="246" t="s">
        <v>1196</v>
      </c>
      <c r="D222" s="150"/>
    </row>
    <row r="223" spans="1:4" ht="25.5" x14ac:dyDescent="0.25">
      <c r="A223" s="245" t="s">
        <v>1364</v>
      </c>
      <c r="B223" s="61"/>
      <c r="C223" s="246" t="s">
        <v>1197</v>
      </c>
      <c r="D223" s="150"/>
    </row>
    <row r="224" spans="1:4" ht="25.5" x14ac:dyDescent="0.25">
      <c r="A224" s="245" t="s">
        <v>1364</v>
      </c>
      <c r="B224" s="61"/>
      <c r="C224" s="246" t="s">
        <v>1198</v>
      </c>
      <c r="D224" s="150"/>
    </row>
    <row r="225" spans="1:4" ht="25.5" x14ac:dyDescent="0.25">
      <c r="A225" s="245" t="s">
        <v>1364</v>
      </c>
      <c r="B225" s="61"/>
      <c r="C225" s="246" t="s">
        <v>1199</v>
      </c>
      <c r="D225" s="150"/>
    </row>
    <row r="226" spans="1:4" ht="25.5" x14ac:dyDescent="0.25">
      <c r="A226" s="245" t="s">
        <v>1364</v>
      </c>
      <c r="B226" s="61"/>
      <c r="C226" s="246" t="s">
        <v>1200</v>
      </c>
      <c r="D226" s="150"/>
    </row>
    <row r="227" spans="1:4" ht="38.25" x14ac:dyDescent="0.25">
      <c r="A227" s="245" t="s">
        <v>1364</v>
      </c>
      <c r="B227" s="61"/>
      <c r="C227" s="246" t="s">
        <v>1201</v>
      </c>
      <c r="D227" s="150"/>
    </row>
    <row r="228" spans="1:4" ht="25.5" x14ac:dyDescent="0.25">
      <c r="A228" s="245" t="s">
        <v>1364</v>
      </c>
      <c r="B228" s="61"/>
      <c r="C228" s="246" t="s">
        <v>1202</v>
      </c>
      <c r="D228" s="150"/>
    </row>
    <row r="229" spans="1:4" ht="25.5" x14ac:dyDescent="0.25">
      <c r="A229" s="245" t="s">
        <v>1364</v>
      </c>
      <c r="B229" s="61"/>
      <c r="C229" s="246" t="s">
        <v>1203</v>
      </c>
      <c r="D229" s="150"/>
    </row>
    <row r="230" spans="1:4" ht="25.5" x14ac:dyDescent="0.25">
      <c r="A230" s="245" t="s">
        <v>1364</v>
      </c>
      <c r="B230" s="61"/>
      <c r="C230" s="246" t="s">
        <v>1204</v>
      </c>
      <c r="D230" s="150"/>
    </row>
    <row r="231" spans="1:4" ht="25.5" x14ac:dyDescent="0.25">
      <c r="A231" s="245" t="s">
        <v>1364</v>
      </c>
      <c r="B231" s="61"/>
      <c r="C231" s="246" t="s">
        <v>1205</v>
      </c>
      <c r="D231" s="150"/>
    </row>
    <row r="232" spans="1:4" ht="25.5" x14ac:dyDescent="0.25">
      <c r="A232" s="245" t="s">
        <v>1364</v>
      </c>
      <c r="B232" s="61"/>
      <c r="C232" s="246" t="s">
        <v>1206</v>
      </c>
      <c r="D232" s="150"/>
    </row>
    <row r="233" spans="1:4" ht="25.5" x14ac:dyDescent="0.25">
      <c r="A233" s="245" t="s">
        <v>1364</v>
      </c>
      <c r="B233" s="61"/>
      <c r="C233" s="246" t="s">
        <v>1207</v>
      </c>
      <c r="D233" s="150"/>
    </row>
    <row r="234" spans="1:4" ht="25.5" x14ac:dyDescent="0.25">
      <c r="A234" s="245" t="s">
        <v>1364</v>
      </c>
      <c r="B234" s="61"/>
      <c r="C234" s="246" t="s">
        <v>1208</v>
      </c>
      <c r="D234" s="150"/>
    </row>
    <row r="235" spans="1:4" ht="25.5" x14ac:dyDescent="0.25">
      <c r="A235" s="245" t="s">
        <v>1364</v>
      </c>
      <c r="B235" s="61"/>
      <c r="C235" s="246" t="s">
        <v>1209</v>
      </c>
      <c r="D235" s="150"/>
    </row>
    <row r="236" spans="1:4" ht="25.5" x14ac:dyDescent="0.25">
      <c r="A236" s="245" t="s">
        <v>1364</v>
      </c>
      <c r="B236" s="61"/>
      <c r="C236" s="246" t="s">
        <v>1210</v>
      </c>
      <c r="D236" s="150"/>
    </row>
    <row r="237" spans="1:4" ht="25.5" x14ac:dyDescent="0.25">
      <c r="A237" s="245" t="s">
        <v>1364</v>
      </c>
      <c r="B237" s="61"/>
      <c r="C237" s="246" t="s">
        <v>1211</v>
      </c>
      <c r="D237" s="150"/>
    </row>
    <row r="238" spans="1:4" ht="25.5" x14ac:dyDescent="0.25">
      <c r="A238" s="245" t="s">
        <v>1364</v>
      </c>
      <c r="B238" s="61"/>
      <c r="C238" s="246" t="s">
        <v>1212</v>
      </c>
      <c r="D238" s="150"/>
    </row>
    <row r="239" spans="1:4" ht="25.5" x14ac:dyDescent="0.25">
      <c r="A239" s="245" t="s">
        <v>1364</v>
      </c>
      <c r="B239" s="61"/>
      <c r="C239" s="246" t="s">
        <v>1213</v>
      </c>
      <c r="D239" s="150"/>
    </row>
    <row r="240" spans="1:4" ht="25.5" x14ac:dyDescent="0.25">
      <c r="A240" s="245" t="s">
        <v>1364</v>
      </c>
      <c r="B240" s="61"/>
      <c r="C240" s="246" t="s">
        <v>1214</v>
      </c>
      <c r="D240" s="150"/>
    </row>
    <row r="241" spans="1:4" ht="25.5" x14ac:dyDescent="0.25">
      <c r="A241" s="245" t="s">
        <v>1364</v>
      </c>
      <c r="B241" s="61"/>
      <c r="C241" s="246" t="s">
        <v>1215</v>
      </c>
      <c r="D241" s="150"/>
    </row>
    <row r="242" spans="1:4" ht="25.5" x14ac:dyDescent="0.25">
      <c r="A242" s="245" t="s">
        <v>1364</v>
      </c>
      <c r="B242" s="61"/>
      <c r="C242" s="246" t="s">
        <v>1216</v>
      </c>
      <c r="D242" s="150"/>
    </row>
    <row r="243" spans="1:4" ht="25.5" x14ac:dyDescent="0.25">
      <c r="A243" s="245" t="s">
        <v>1364</v>
      </c>
      <c r="B243" s="61"/>
      <c r="C243" s="246" t="s">
        <v>1217</v>
      </c>
      <c r="D243" s="150"/>
    </row>
    <row r="244" spans="1:4" ht="25.5" x14ac:dyDescent="0.25">
      <c r="A244" s="245" t="s">
        <v>1364</v>
      </c>
      <c r="B244" s="61"/>
      <c r="C244" s="246" t="s">
        <v>1218</v>
      </c>
      <c r="D244" s="150"/>
    </row>
    <row r="245" spans="1:4" ht="25.5" x14ac:dyDescent="0.25">
      <c r="A245" s="245" t="s">
        <v>1364</v>
      </c>
      <c r="B245" s="61"/>
      <c r="C245" s="246" t="s">
        <v>1219</v>
      </c>
      <c r="D245" s="150"/>
    </row>
    <row r="246" spans="1:4" ht="25.5" x14ac:dyDescent="0.25">
      <c r="A246" s="245" t="s">
        <v>1364</v>
      </c>
      <c r="B246" s="61"/>
      <c r="C246" s="246" t="s">
        <v>1220</v>
      </c>
      <c r="D246" s="150"/>
    </row>
    <row r="247" spans="1:4" ht="25.5" x14ac:dyDescent="0.25">
      <c r="A247" s="245" t="s">
        <v>1364</v>
      </c>
      <c r="B247" s="61"/>
      <c r="C247" s="246" t="s">
        <v>1221</v>
      </c>
      <c r="D247" s="150"/>
    </row>
    <row r="248" spans="1:4" ht="102" x14ac:dyDescent="0.25">
      <c r="A248" s="245" t="s">
        <v>1364</v>
      </c>
      <c r="B248" s="61"/>
      <c r="C248" s="246" t="s">
        <v>1226</v>
      </c>
      <c r="D248" s="150"/>
    </row>
    <row r="249" spans="1:4" ht="25.5" x14ac:dyDescent="0.25">
      <c r="A249" s="245" t="s">
        <v>1364</v>
      </c>
      <c r="B249" s="61"/>
      <c r="C249" s="246" t="s">
        <v>1222</v>
      </c>
      <c r="D249" s="150"/>
    </row>
    <row r="250" spans="1:4" ht="25.5" x14ac:dyDescent="0.25">
      <c r="A250" s="245" t="s">
        <v>1364</v>
      </c>
      <c r="B250" s="61"/>
      <c r="C250" s="246" t="s">
        <v>1223</v>
      </c>
      <c r="D250" s="150"/>
    </row>
    <row r="251" spans="1:4" ht="153" x14ac:dyDescent="0.25">
      <c r="A251" s="245" t="s">
        <v>1364</v>
      </c>
      <c r="B251" s="61"/>
      <c r="C251" s="246" t="s">
        <v>1227</v>
      </c>
      <c r="D251" s="150"/>
    </row>
    <row r="252" spans="1:4" x14ac:dyDescent="0.25">
      <c r="A252" s="247" t="s">
        <v>1231</v>
      </c>
      <c r="B252" s="248"/>
      <c r="C252" s="248"/>
      <c r="D252" s="249"/>
    </row>
    <row r="253" spans="1:4" ht="76.5" x14ac:dyDescent="0.25">
      <c r="A253" s="245" t="s">
        <v>1364</v>
      </c>
      <c r="B253" s="61"/>
      <c r="C253" s="246" t="s">
        <v>1232</v>
      </c>
      <c r="D253" s="150"/>
    </row>
    <row r="254" spans="1:4" ht="38.25" x14ac:dyDescent="0.25">
      <c r="A254" s="245" t="s">
        <v>1364</v>
      </c>
      <c r="B254" s="61"/>
      <c r="C254" s="246" t="s">
        <v>1137</v>
      </c>
      <c r="D254" s="150"/>
    </row>
    <row r="255" spans="1:4" ht="38.25" x14ac:dyDescent="0.25">
      <c r="A255" s="245" t="s">
        <v>1364</v>
      </c>
      <c r="B255" s="61"/>
      <c r="C255" s="246" t="s">
        <v>1233</v>
      </c>
      <c r="D255" s="150"/>
    </row>
    <row r="256" spans="1:4" ht="25.5" x14ac:dyDescent="0.25">
      <c r="A256" s="245" t="s">
        <v>1364</v>
      </c>
      <c r="B256" s="61"/>
      <c r="C256" s="246" t="s">
        <v>1234</v>
      </c>
      <c r="D256" s="150"/>
    </row>
    <row r="257" spans="1:4" ht="51" x14ac:dyDescent="0.25">
      <c r="A257" s="245" t="s">
        <v>1364</v>
      </c>
      <c r="B257" s="61"/>
      <c r="C257" s="246" t="s">
        <v>1235</v>
      </c>
      <c r="D257" s="150"/>
    </row>
    <row r="258" spans="1:4" ht="38.25" x14ac:dyDescent="0.25">
      <c r="A258" s="245" t="s">
        <v>1364</v>
      </c>
      <c r="B258" s="61"/>
      <c r="C258" s="246" t="s">
        <v>1236</v>
      </c>
      <c r="D258" s="150"/>
    </row>
    <row r="259" spans="1:4" ht="51" x14ac:dyDescent="0.25">
      <c r="A259" s="245" t="s">
        <v>1364</v>
      </c>
      <c r="B259" s="61"/>
      <c r="C259" s="246" t="s">
        <v>1237</v>
      </c>
      <c r="D259" s="150"/>
    </row>
    <row r="260" spans="1:4" ht="51" x14ac:dyDescent="0.25">
      <c r="A260" s="245" t="s">
        <v>1364</v>
      </c>
      <c r="B260" s="61"/>
      <c r="C260" s="246" t="s">
        <v>1238</v>
      </c>
      <c r="D260" s="150"/>
    </row>
    <row r="261" spans="1:4" ht="63.75" x14ac:dyDescent="0.25">
      <c r="A261" s="245" t="s">
        <v>1364</v>
      </c>
      <c r="B261" s="61"/>
      <c r="C261" s="246" t="s">
        <v>1239</v>
      </c>
      <c r="D261" s="150"/>
    </row>
    <row r="262" spans="1:4" x14ac:dyDescent="0.25">
      <c r="A262" s="247" t="s">
        <v>1240</v>
      </c>
      <c r="B262" s="248"/>
      <c r="C262" s="248"/>
      <c r="D262" s="249"/>
    </row>
    <row r="263" spans="1:4" ht="153" x14ac:dyDescent="0.25">
      <c r="A263" s="245" t="s">
        <v>1364</v>
      </c>
      <c r="B263" s="61"/>
      <c r="C263" s="246" t="s">
        <v>1256</v>
      </c>
      <c r="D263" s="150"/>
    </row>
    <row r="264" spans="1:4" ht="102" x14ac:dyDescent="0.25">
      <c r="A264" s="245" t="s">
        <v>1364</v>
      </c>
      <c r="B264" s="61"/>
      <c r="C264" s="246" t="s">
        <v>1257</v>
      </c>
      <c r="D264" s="150"/>
    </row>
    <row r="265" spans="1:4" ht="25.5" x14ac:dyDescent="0.25">
      <c r="A265" s="245" t="s">
        <v>1364</v>
      </c>
      <c r="B265" s="61"/>
      <c r="C265" s="246" t="s">
        <v>1241</v>
      </c>
      <c r="D265" s="150"/>
    </row>
    <row r="266" spans="1:4" ht="25.5" x14ac:dyDescent="0.25">
      <c r="A266" s="245" t="s">
        <v>1364</v>
      </c>
      <c r="B266" s="61"/>
      <c r="C266" s="246" t="s">
        <v>1242</v>
      </c>
      <c r="D266" s="150"/>
    </row>
    <row r="267" spans="1:4" ht="25.5" x14ac:dyDescent="0.25">
      <c r="A267" s="245" t="s">
        <v>1364</v>
      </c>
      <c r="B267" s="61"/>
      <c r="C267" s="246" t="s">
        <v>1243</v>
      </c>
      <c r="D267" s="150"/>
    </row>
    <row r="268" spans="1:4" ht="25.5" x14ac:dyDescent="0.25">
      <c r="A268" s="245" t="s">
        <v>1364</v>
      </c>
      <c r="B268" s="61"/>
      <c r="C268" s="246" t="s">
        <v>1244</v>
      </c>
      <c r="D268" s="150"/>
    </row>
    <row r="269" spans="1:4" ht="25.5" x14ac:dyDescent="0.25">
      <c r="A269" s="245" t="s">
        <v>1364</v>
      </c>
      <c r="B269" s="61"/>
      <c r="C269" s="246" t="s">
        <v>1245</v>
      </c>
      <c r="D269" s="150"/>
    </row>
    <row r="270" spans="1:4" ht="25.5" x14ac:dyDescent="0.25">
      <c r="A270" s="245" t="s">
        <v>1364</v>
      </c>
      <c r="B270" s="61"/>
      <c r="C270" s="246" t="s">
        <v>1246</v>
      </c>
      <c r="D270" s="150"/>
    </row>
    <row r="271" spans="1:4" ht="25.5" x14ac:dyDescent="0.25">
      <c r="A271" s="245" t="s">
        <v>1364</v>
      </c>
      <c r="B271" s="61"/>
      <c r="C271" s="246" t="s">
        <v>1247</v>
      </c>
      <c r="D271" s="150"/>
    </row>
    <row r="272" spans="1:4" x14ac:dyDescent="0.25">
      <c r="A272" s="245" t="s">
        <v>1364</v>
      </c>
      <c r="B272" s="61"/>
      <c r="C272" s="246" t="s">
        <v>1248</v>
      </c>
      <c r="D272" s="150"/>
    </row>
    <row r="273" spans="1:4" ht="25.5" x14ac:dyDescent="0.25">
      <c r="A273" s="245" t="s">
        <v>1364</v>
      </c>
      <c r="B273" s="61"/>
      <c r="C273" s="246" t="s">
        <v>1249</v>
      </c>
      <c r="D273" s="150"/>
    </row>
    <row r="274" spans="1:4" x14ac:dyDescent="0.25">
      <c r="A274" s="245" t="s">
        <v>1364</v>
      </c>
      <c r="B274" s="61"/>
      <c r="C274" s="246" t="s">
        <v>1250</v>
      </c>
      <c r="D274" s="150"/>
    </row>
    <row r="275" spans="1:4" ht="38.25" x14ac:dyDescent="0.25">
      <c r="A275" s="245" t="s">
        <v>1364</v>
      </c>
      <c r="B275" s="61"/>
      <c r="C275" s="246" t="s">
        <v>1251</v>
      </c>
      <c r="D275" s="150"/>
    </row>
    <row r="276" spans="1:4" ht="25.5" x14ac:dyDescent="0.25">
      <c r="A276" s="245" t="s">
        <v>1364</v>
      </c>
      <c r="B276" s="61"/>
      <c r="C276" s="246" t="s">
        <v>1252</v>
      </c>
      <c r="D276" s="150"/>
    </row>
    <row r="277" spans="1:4" ht="25.5" x14ac:dyDescent="0.25">
      <c r="A277" s="245" t="s">
        <v>1364</v>
      </c>
      <c r="B277" s="61"/>
      <c r="C277" s="246" t="s">
        <v>1253</v>
      </c>
      <c r="D277" s="150"/>
    </row>
    <row r="278" spans="1:4" ht="25.5" x14ac:dyDescent="0.25">
      <c r="A278" s="245" t="s">
        <v>1364</v>
      </c>
      <c r="B278" s="61"/>
      <c r="C278" s="246" t="s">
        <v>1254</v>
      </c>
      <c r="D278" s="150"/>
    </row>
    <row r="279" spans="1:4" ht="25.5" x14ac:dyDescent="0.25">
      <c r="A279" s="245" t="s">
        <v>1364</v>
      </c>
      <c r="B279" s="61"/>
      <c r="C279" s="246" t="s">
        <v>1255</v>
      </c>
      <c r="D279" s="150"/>
    </row>
  </sheetData>
  <sheetProtection algorithmName="SHA-512" hashValue="tERUJ74mYB3wzUgmQXTan5a70FVINIH2x5r5tREyaTU0TEx6rLzY9tc8aBm5kW/bqugCMiGCmQISf0fuJEA6eQ==" saltValue="a7/70N9CVnFdjHlwyS3DYQ==" spinCount="100000" sheet="1" objects="1" scenarios="1" formatCells="0"/>
  <customSheetViews>
    <customSheetView guid="{43BD92F2-C1D7-4615-B258-172EEDEA320E}" fitToPage="1">
      <pane ySplit="1" topLeftCell="A2" activePane="bottomLeft" state="frozen"/>
      <selection pane="bottomLeft" activeCell="A2" sqref="A2"/>
      <pageMargins left="0" right="0" top="0" bottom="0" header="0" footer="0"/>
      <printOptions horizontalCentered="1" verticalCentered="1"/>
      <pageSetup paperSize="9" fitToHeight="0" orientation="landscape" verticalDpi="0" r:id="rId1"/>
    </customSheetView>
  </customSheetViews>
  <dataValidations count="1">
    <dataValidation type="list" allowBlank="1" showInputMessage="1" showErrorMessage="1" sqref="B43 B45:B55 B3 B4:B6 B7 B8 B9 B10 B11 B12 B168:B184 B186:B198 B200:B251 B253:B261 B263:B279 B14:B15 B16 B17:B32 B33 B35 B36 B37:B38 B40 B41 B57:B64 B66:B83 B85:B100 B102:B137 B139:B151 B153:B166">
      <formula1>lst_enquadramento</formula1>
    </dataValidation>
  </dataValidations>
  <printOptions horizontalCentered="1" verticalCentered="1"/>
  <pageMargins left="0" right="0" top="0" bottom="0" header="0" footer="0"/>
  <pageSetup paperSize="9" fitToHeight="0" orientation="landscape" verticalDpi="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tabColor rgb="FFFFFF00"/>
    <pageSetUpPr fitToPage="1"/>
  </sheetPr>
  <dimension ref="A1:D3"/>
  <sheetViews>
    <sheetView zoomScaleNormal="100" zoomScalePageLayoutView="130" workbookViewId="0">
      <pane ySplit="1" topLeftCell="A2" activePane="bottomLeft" state="frozen"/>
      <selection pane="bottomLeft" activeCell="B3" sqref="B3"/>
    </sheetView>
  </sheetViews>
  <sheetFormatPr defaultColWidth="9" defaultRowHeight="12.75" x14ac:dyDescent="0.25"/>
  <cols>
    <col min="1" max="2" width="9" style="3"/>
    <col min="3" max="3" width="36.42578125" style="4" customWidth="1"/>
    <col min="4" max="4" width="90.140625" style="4" customWidth="1"/>
    <col min="5" max="16384" width="9" style="4"/>
  </cols>
  <sheetData>
    <row r="1" spans="1:4" s="11" customFormat="1" ht="13.5" thickBot="1" x14ac:dyDescent="0.3">
      <c r="A1" s="23" t="s">
        <v>0</v>
      </c>
      <c r="B1" s="23" t="s">
        <v>289</v>
      </c>
      <c r="C1" s="23" t="s">
        <v>1641</v>
      </c>
      <c r="D1" s="23" t="s">
        <v>326</v>
      </c>
    </row>
    <row r="2" spans="1:4" ht="13.5" thickBot="1" x14ac:dyDescent="0.3">
      <c r="A2" s="9" t="s">
        <v>19</v>
      </c>
      <c r="B2" s="7"/>
      <c r="C2" s="7"/>
      <c r="D2" s="8"/>
    </row>
    <row r="3" spans="1:4" ht="39" thickBot="1" x14ac:dyDescent="0.3">
      <c r="A3" s="6" t="s">
        <v>186</v>
      </c>
      <c r="B3" s="22"/>
      <c r="C3" s="12" t="s">
        <v>264</v>
      </c>
      <c r="D3" s="13"/>
    </row>
  </sheetData>
  <sheetProtection algorithmName="SHA-512" hashValue="qbUCwrsDCjGPhaRhk8UTZ19C3ETmTuQVgO9L7mqkE7GZEHkTurijpnErEWv/WFS2jn3kbhJyAb+SAxaWu8Va8g==" saltValue="5ElpkfunO4+SVMwl9CUwBg==" spinCount="100000" sheet="1" objects="1" scenarios="1" formatCells="0"/>
  <customSheetViews>
    <customSheetView guid="{43BD92F2-C1D7-4615-B258-172EEDEA320E}" fitToPage="1" state="hidden">
      <pane ySplit="1" topLeftCell="A2" activePane="bottomLeft" state="frozen"/>
      <selection pane="bottomLeft" activeCell="D3" sqref="D3"/>
      <pageMargins left="0" right="0" top="0" bottom="0" header="0" footer="0"/>
      <printOptions horizontalCentered="1" verticalCentered="1"/>
      <pageSetup paperSize="9" fitToHeight="0" orientation="landscape" verticalDpi="0" r:id="rId1"/>
    </customSheetView>
  </customSheetViews>
  <dataValidations count="1">
    <dataValidation type="list" allowBlank="1" showInputMessage="1" showErrorMessage="1" sqref="B3">
      <formula1>lst_enquadramento</formula1>
    </dataValidation>
  </dataValidations>
  <printOptions horizontalCentered="1" verticalCentered="1"/>
  <pageMargins left="0" right="0" top="0" bottom="0" header="0" footer="0"/>
  <pageSetup paperSize="9" fitToHeight="0" orientation="landscape" verticalDpi="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4">
    <tabColor rgb="FFFFFF00"/>
    <pageSetUpPr fitToPage="1"/>
  </sheetPr>
  <dimension ref="A1:D6"/>
  <sheetViews>
    <sheetView zoomScaleNormal="100" workbookViewId="0">
      <pane ySplit="1" topLeftCell="A2" activePane="bottomLeft" state="frozen"/>
      <selection pane="bottomLeft" activeCell="B3" sqref="B3"/>
    </sheetView>
  </sheetViews>
  <sheetFormatPr defaultColWidth="9" defaultRowHeight="12.75" x14ac:dyDescent="0.25"/>
  <cols>
    <col min="1" max="2" width="9" style="3"/>
    <col min="3" max="3" width="36.42578125" style="4" customWidth="1"/>
    <col min="4" max="4" width="90.140625" style="4" customWidth="1"/>
    <col min="5" max="16384" width="9" style="4"/>
  </cols>
  <sheetData>
    <row r="1" spans="1:4" s="10" customFormat="1" x14ac:dyDescent="0.25">
      <c r="A1" s="136" t="s">
        <v>0</v>
      </c>
      <c r="B1" s="136" t="s">
        <v>289</v>
      </c>
      <c r="C1" s="136" t="s">
        <v>1642</v>
      </c>
      <c r="D1" s="136" t="s">
        <v>326</v>
      </c>
    </row>
    <row r="2" spans="1:4" s="5" customFormat="1" x14ac:dyDescent="0.25">
      <c r="A2" s="137" t="s">
        <v>19</v>
      </c>
      <c r="B2" s="63"/>
      <c r="C2" s="63"/>
      <c r="D2" s="147"/>
    </row>
    <row r="3" spans="1:4" ht="76.5" x14ac:dyDescent="0.25">
      <c r="A3" s="244" t="s">
        <v>175</v>
      </c>
      <c r="B3" s="54"/>
      <c r="C3" s="56" t="s">
        <v>794</v>
      </c>
      <c r="D3" s="116"/>
    </row>
    <row r="4" spans="1:4" ht="13.5" customHeight="1" x14ac:dyDescent="0.25">
      <c r="A4" s="137" t="s">
        <v>55</v>
      </c>
      <c r="B4" s="63"/>
      <c r="C4" s="63"/>
      <c r="D4" s="147"/>
    </row>
    <row r="5" spans="1:4" ht="63.75" x14ac:dyDescent="0.25">
      <c r="A5" s="244" t="s">
        <v>188</v>
      </c>
      <c r="B5" s="54"/>
      <c r="C5" s="56" t="s">
        <v>774</v>
      </c>
      <c r="D5" s="116"/>
    </row>
    <row r="6" spans="1:4" ht="165.75" x14ac:dyDescent="0.25">
      <c r="A6" s="244" t="s">
        <v>189</v>
      </c>
      <c r="B6" s="54"/>
      <c r="C6" s="56" t="s">
        <v>1345</v>
      </c>
      <c r="D6" s="116"/>
    </row>
  </sheetData>
  <sheetProtection algorithmName="SHA-512" hashValue="HP+H4lmn/V2chMtygZ2OjdDLuJzUwTeGP6ceWU7FdZxPOW7tVrCx4FUFtW4SqTv681xUaPiHE28mLkOy5L+uLg==" saltValue="OQLPKdNiY7OyJN1BVahO/w==" spinCount="100000" sheet="1" objects="1" scenarios="1" formatCells="0"/>
  <customSheetViews>
    <customSheetView guid="{43BD92F2-C1D7-4615-B258-172EEDEA320E}" fitToPage="1">
      <pane ySplit="1" topLeftCell="A2" activePane="bottomLeft" state="frozen"/>
      <selection pane="bottomLeft" activeCell="A2" sqref="A2"/>
      <pageMargins left="0" right="0" top="0" bottom="0" header="0" footer="0"/>
      <printOptions horizontalCentered="1" verticalCentered="1"/>
      <pageSetup paperSize="9" fitToHeight="0" orientation="landscape" verticalDpi="0" r:id="rId1"/>
    </customSheetView>
  </customSheetViews>
  <dataValidations count="1">
    <dataValidation type="list" allowBlank="1" showInputMessage="1" showErrorMessage="1" sqref="B6 B3 B5">
      <formula1>lst_enquadramento</formula1>
    </dataValidation>
  </dataValidations>
  <printOptions horizontalCentered="1" verticalCentered="1"/>
  <pageMargins left="0" right="0" top="0" bottom="0" header="0" footer="0"/>
  <pageSetup paperSize="9" fitToHeight="0" orientation="landscape"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5">
    <tabColor rgb="FFFF0000"/>
    <pageSetUpPr fitToPage="1"/>
  </sheetPr>
  <dimension ref="A1:D6"/>
  <sheetViews>
    <sheetView zoomScaleNormal="100" workbookViewId="0">
      <pane ySplit="1" topLeftCell="A2" activePane="bottomLeft" state="frozen"/>
      <selection pane="bottomLeft" activeCell="A2" sqref="A2"/>
    </sheetView>
  </sheetViews>
  <sheetFormatPr defaultColWidth="9" defaultRowHeight="12.75" x14ac:dyDescent="0.25"/>
  <cols>
    <col min="1" max="2" width="9" style="3"/>
    <col min="3" max="3" width="36.42578125" style="4" customWidth="1"/>
    <col min="4" max="4" width="90.140625" style="4" customWidth="1"/>
    <col min="5" max="16384" width="9" style="4"/>
  </cols>
  <sheetData>
    <row r="1" spans="1:4" s="10" customFormat="1" x14ac:dyDescent="0.25">
      <c r="A1" s="136" t="s">
        <v>0</v>
      </c>
      <c r="B1" s="136" t="s">
        <v>289</v>
      </c>
      <c r="C1" s="136" t="s">
        <v>1</v>
      </c>
      <c r="D1" s="136" t="s">
        <v>326</v>
      </c>
    </row>
    <row r="2" spans="1:4" s="5" customFormat="1" x14ac:dyDescent="0.25">
      <c r="A2" s="137" t="s">
        <v>19</v>
      </c>
      <c r="B2" s="63"/>
      <c r="C2" s="63"/>
      <c r="D2" s="147"/>
    </row>
    <row r="3" spans="1:4" ht="89.25" x14ac:dyDescent="0.25">
      <c r="A3" s="244" t="s">
        <v>175</v>
      </c>
      <c r="B3" s="54"/>
      <c r="C3" s="56" t="s">
        <v>795</v>
      </c>
      <c r="D3" s="116"/>
    </row>
    <row r="4" spans="1:4" ht="13.5" customHeight="1" x14ac:dyDescent="0.25">
      <c r="A4" s="139" t="s">
        <v>55</v>
      </c>
      <c r="B4" s="254"/>
      <c r="C4" s="254"/>
      <c r="D4" s="255"/>
    </row>
    <row r="5" spans="1:4" ht="63.75" x14ac:dyDescent="0.25">
      <c r="A5" s="244" t="s">
        <v>188</v>
      </c>
      <c r="B5" s="54"/>
      <c r="C5" s="56" t="s">
        <v>771</v>
      </c>
      <c r="D5" s="116"/>
    </row>
    <row r="6" spans="1:4" ht="63.75" x14ac:dyDescent="0.25">
      <c r="A6" s="244" t="s">
        <v>189</v>
      </c>
      <c r="B6" s="54"/>
      <c r="C6" s="56" t="s">
        <v>334</v>
      </c>
      <c r="D6" s="116"/>
    </row>
  </sheetData>
  <sheetProtection algorithmName="SHA-512" hashValue="pj4ZOGvY3f/dXiD83CdOwSn1aHVbnGffMopLVFk+Lvtgspm7ly7PdC85obQhjQvDYNVitb5AKkHLYWK+DMPi6g==" saltValue="/x8l2fF6ci4bI3AKR7Vv2g==" spinCount="100000" sheet="1" objects="1" scenarios="1" formatCells="0"/>
  <customSheetViews>
    <customSheetView guid="{43BD92F2-C1D7-4615-B258-172EEDEA320E}" fitToPage="1">
      <pane ySplit="1" topLeftCell="A2" activePane="bottomLeft" state="frozen"/>
      <selection pane="bottomLeft" activeCell="A2" sqref="A2"/>
      <pageMargins left="0" right="0" top="0" bottom="0" header="0" footer="0"/>
      <printOptions horizontalCentered="1" verticalCentered="1"/>
      <pageSetup paperSize="9" fitToHeight="0" orientation="landscape" verticalDpi="0" r:id="rId1"/>
    </customSheetView>
  </customSheetViews>
  <dataValidations count="1">
    <dataValidation type="list" allowBlank="1" showInputMessage="1" showErrorMessage="1" sqref="B6 B3 B5">
      <formula1>lst_enquadramento</formula1>
    </dataValidation>
  </dataValidations>
  <printOptions horizontalCentered="1" verticalCentered="1"/>
  <pageMargins left="0" right="0" top="0" bottom="0" header="0" footer="0"/>
  <pageSetup paperSize="9" fitToHeight="0" orientation="landscape" verticalDpi="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tabColor rgb="FFFFFF00"/>
    <pageSetUpPr fitToPage="1"/>
  </sheetPr>
  <dimension ref="A1:D39"/>
  <sheetViews>
    <sheetView zoomScaleNormal="100" workbookViewId="0">
      <pane ySplit="1" topLeftCell="A26" activePane="bottomLeft" state="frozen"/>
      <selection pane="bottomLeft" activeCell="B3" sqref="B3"/>
    </sheetView>
  </sheetViews>
  <sheetFormatPr defaultColWidth="9" defaultRowHeight="12.75" x14ac:dyDescent="0.25"/>
  <cols>
    <col min="1" max="2" width="9" style="3"/>
    <col min="3" max="3" width="36.42578125" style="4" customWidth="1"/>
    <col min="4" max="4" width="90.140625" style="4" customWidth="1"/>
    <col min="5" max="16384" width="9" style="4"/>
  </cols>
  <sheetData>
    <row r="1" spans="1:4" s="10" customFormat="1" x14ac:dyDescent="0.25">
      <c r="A1" s="136" t="s">
        <v>0</v>
      </c>
      <c r="B1" s="136" t="s">
        <v>289</v>
      </c>
      <c r="C1" s="136" t="s">
        <v>1643</v>
      </c>
      <c r="D1" s="136" t="s">
        <v>326</v>
      </c>
    </row>
    <row r="2" spans="1:4" s="5" customFormat="1" x14ac:dyDescent="0.25">
      <c r="A2" s="137" t="s">
        <v>19</v>
      </c>
      <c r="B2" s="63"/>
      <c r="C2" s="63"/>
      <c r="D2" s="147"/>
    </row>
    <row r="3" spans="1:4" ht="38.25" x14ac:dyDescent="0.25">
      <c r="A3" s="244" t="s">
        <v>175</v>
      </c>
      <c r="B3" s="54"/>
      <c r="C3" s="56" t="s">
        <v>1329</v>
      </c>
      <c r="D3" s="116"/>
    </row>
    <row r="4" spans="1:4" ht="38.25" x14ac:dyDescent="0.25">
      <c r="A4" s="244" t="s">
        <v>199</v>
      </c>
      <c r="B4" s="54"/>
      <c r="C4" s="56" t="s">
        <v>1328</v>
      </c>
      <c r="D4" s="116"/>
    </row>
    <row r="5" spans="1:4" ht="38.25" x14ac:dyDescent="0.25">
      <c r="A5" s="244" t="s">
        <v>199</v>
      </c>
      <c r="B5" s="54"/>
      <c r="C5" s="56" t="s">
        <v>1330</v>
      </c>
      <c r="D5" s="116"/>
    </row>
    <row r="6" spans="1:4" ht="102" x14ac:dyDescent="0.25">
      <c r="A6" s="244" t="s">
        <v>182</v>
      </c>
      <c r="B6" s="54"/>
      <c r="C6" s="56" t="s">
        <v>1331</v>
      </c>
      <c r="D6" s="116"/>
    </row>
    <row r="7" spans="1:4" ht="38.25" x14ac:dyDescent="0.25">
      <c r="A7" s="244" t="s">
        <v>183</v>
      </c>
      <c r="B7" s="54"/>
      <c r="C7" s="56" t="s">
        <v>1332</v>
      </c>
      <c r="D7" s="116"/>
    </row>
    <row r="8" spans="1:4" ht="51" x14ac:dyDescent="0.25">
      <c r="A8" s="244" t="s">
        <v>185</v>
      </c>
      <c r="B8" s="54"/>
      <c r="C8" s="56" t="s">
        <v>1333</v>
      </c>
      <c r="D8" s="116"/>
    </row>
    <row r="9" spans="1:4" ht="13.5" customHeight="1" x14ac:dyDescent="0.25">
      <c r="A9" s="137" t="s">
        <v>34</v>
      </c>
      <c r="B9" s="63"/>
      <c r="C9" s="63"/>
      <c r="D9" s="147"/>
    </row>
    <row r="10" spans="1:4" ht="76.5" x14ac:dyDescent="0.25">
      <c r="A10" s="244" t="s">
        <v>213</v>
      </c>
      <c r="B10" s="54"/>
      <c r="C10" s="56" t="s">
        <v>1334</v>
      </c>
      <c r="D10" s="116"/>
    </row>
    <row r="11" spans="1:4" ht="51" x14ac:dyDescent="0.25">
      <c r="A11" s="244" t="s">
        <v>241</v>
      </c>
      <c r="B11" s="54"/>
      <c r="C11" s="56" t="s">
        <v>1335</v>
      </c>
      <c r="D11" s="116"/>
    </row>
    <row r="12" spans="1:4" ht="38.25" x14ac:dyDescent="0.25">
      <c r="A12" s="244" t="s">
        <v>241</v>
      </c>
      <c r="B12" s="54"/>
      <c r="C12" s="56" t="s">
        <v>1336</v>
      </c>
      <c r="D12" s="116"/>
    </row>
    <row r="13" spans="1:4" ht="51" x14ac:dyDescent="0.25">
      <c r="A13" s="244" t="s">
        <v>1337</v>
      </c>
      <c r="B13" s="54"/>
      <c r="C13" s="56" t="s">
        <v>1338</v>
      </c>
      <c r="D13" s="116"/>
    </row>
    <row r="14" spans="1:4" ht="38.25" x14ac:dyDescent="0.25">
      <c r="A14" s="244" t="s">
        <v>187</v>
      </c>
      <c r="B14" s="54"/>
      <c r="C14" s="56" t="s">
        <v>1339</v>
      </c>
      <c r="D14" s="116"/>
    </row>
    <row r="15" spans="1:4" ht="13.5" customHeight="1" x14ac:dyDescent="0.25">
      <c r="A15" s="137" t="s">
        <v>49</v>
      </c>
      <c r="B15" s="63"/>
      <c r="C15" s="63"/>
      <c r="D15" s="147"/>
    </row>
    <row r="16" spans="1:4" ht="63.75" x14ac:dyDescent="0.25">
      <c r="A16" s="244" t="s">
        <v>258</v>
      </c>
      <c r="B16" s="54"/>
      <c r="C16" s="56" t="s">
        <v>1340</v>
      </c>
      <c r="D16" s="116"/>
    </row>
    <row r="17" spans="1:4" ht="51" x14ac:dyDescent="0.25">
      <c r="A17" s="244" t="s">
        <v>260</v>
      </c>
      <c r="B17" s="54"/>
      <c r="C17" s="56" t="s">
        <v>1341</v>
      </c>
      <c r="D17" s="116"/>
    </row>
    <row r="18" spans="1:4" ht="25.5" x14ac:dyDescent="0.25">
      <c r="A18" s="244" t="s">
        <v>221</v>
      </c>
      <c r="B18" s="54"/>
      <c r="C18" s="56" t="s">
        <v>1342</v>
      </c>
      <c r="D18" s="116"/>
    </row>
    <row r="19" spans="1:4" ht="13.5" customHeight="1" x14ac:dyDescent="0.25">
      <c r="A19" s="137" t="s">
        <v>55</v>
      </c>
      <c r="B19" s="63"/>
      <c r="C19" s="63"/>
      <c r="D19" s="147"/>
    </row>
    <row r="20" spans="1:4" ht="76.5" x14ac:dyDescent="0.25">
      <c r="A20" s="244" t="s">
        <v>188</v>
      </c>
      <c r="B20" s="54"/>
      <c r="C20" s="56" t="s">
        <v>758</v>
      </c>
      <c r="D20" s="116"/>
    </row>
    <row r="21" spans="1:4" ht="89.25" x14ac:dyDescent="0.25">
      <c r="A21" s="244" t="s">
        <v>188</v>
      </c>
      <c r="B21" s="54"/>
      <c r="C21" s="56" t="s">
        <v>1343</v>
      </c>
      <c r="D21" s="116"/>
    </row>
    <row r="22" spans="1:4" ht="140.25" x14ac:dyDescent="0.25">
      <c r="A22" s="244" t="s">
        <v>189</v>
      </c>
      <c r="B22" s="54"/>
      <c r="C22" s="56" t="s">
        <v>1344</v>
      </c>
      <c r="D22" s="116"/>
    </row>
    <row r="23" spans="1:4" ht="51" x14ac:dyDescent="0.25">
      <c r="A23" s="244" t="s">
        <v>190</v>
      </c>
      <c r="B23" s="54"/>
      <c r="C23" s="56" t="s">
        <v>1346</v>
      </c>
      <c r="D23" s="116"/>
    </row>
    <row r="24" spans="1:4" ht="89.25" x14ac:dyDescent="0.25">
      <c r="A24" s="244" t="s">
        <v>192</v>
      </c>
      <c r="B24" s="54"/>
      <c r="C24" s="56" t="s">
        <v>1347</v>
      </c>
      <c r="D24" s="116"/>
    </row>
    <row r="25" spans="1:4" ht="63.75" x14ac:dyDescent="0.25">
      <c r="A25" s="244" t="s">
        <v>193</v>
      </c>
      <c r="B25" s="54"/>
      <c r="C25" s="56" t="s">
        <v>1348</v>
      </c>
      <c r="D25" s="116"/>
    </row>
    <row r="26" spans="1:4" ht="38.25" x14ac:dyDescent="0.25">
      <c r="A26" s="244" t="s">
        <v>194</v>
      </c>
      <c r="B26" s="54"/>
      <c r="C26" s="56" t="s">
        <v>1349</v>
      </c>
      <c r="D26" s="116"/>
    </row>
    <row r="27" spans="1:4" ht="63.75" x14ac:dyDescent="0.25">
      <c r="A27" s="244" t="s">
        <v>195</v>
      </c>
      <c r="B27" s="54"/>
      <c r="C27" s="56" t="s">
        <v>1350</v>
      </c>
      <c r="D27" s="116"/>
    </row>
    <row r="28" spans="1:4" ht="76.5" x14ac:dyDescent="0.25">
      <c r="A28" s="244" t="s">
        <v>195</v>
      </c>
      <c r="B28" s="54"/>
      <c r="C28" s="56" t="s">
        <v>1351</v>
      </c>
      <c r="D28" s="116"/>
    </row>
    <row r="29" spans="1:4" ht="38.25" x14ac:dyDescent="0.25">
      <c r="A29" s="244" t="s">
        <v>195</v>
      </c>
      <c r="B29" s="54"/>
      <c r="C29" s="56" t="s">
        <v>1352</v>
      </c>
      <c r="D29" s="116"/>
    </row>
    <row r="30" spans="1:4" ht="38.25" x14ac:dyDescent="0.25">
      <c r="A30" s="244" t="s">
        <v>714</v>
      </c>
      <c r="B30" s="54"/>
      <c r="C30" s="56" t="s">
        <v>1353</v>
      </c>
      <c r="D30" s="116"/>
    </row>
    <row r="31" spans="1:4" ht="63.75" x14ac:dyDescent="0.25">
      <c r="A31" s="244" t="s">
        <v>196</v>
      </c>
      <c r="B31" s="54"/>
      <c r="C31" s="56" t="s">
        <v>743</v>
      </c>
      <c r="D31" s="116"/>
    </row>
    <row r="32" spans="1:4" ht="76.5" x14ac:dyDescent="0.25">
      <c r="A32" s="244" t="s">
        <v>1354</v>
      </c>
      <c r="B32" s="54"/>
      <c r="C32" s="56" t="s">
        <v>1355</v>
      </c>
      <c r="D32" s="116"/>
    </row>
    <row r="33" spans="1:4" ht="51" x14ac:dyDescent="0.25">
      <c r="A33" s="244" t="s">
        <v>1356</v>
      </c>
      <c r="B33" s="54"/>
      <c r="C33" s="56" t="s">
        <v>1357</v>
      </c>
      <c r="D33" s="116"/>
    </row>
    <row r="34" spans="1:4" ht="13.5" customHeight="1" x14ac:dyDescent="0.25">
      <c r="A34" s="137" t="s">
        <v>56</v>
      </c>
      <c r="B34" s="63"/>
      <c r="C34" s="63"/>
      <c r="D34" s="147"/>
    </row>
    <row r="35" spans="1:4" ht="51" x14ac:dyDescent="0.25">
      <c r="A35" s="244" t="s">
        <v>197</v>
      </c>
      <c r="B35" s="54"/>
      <c r="C35" s="56" t="s">
        <v>1359</v>
      </c>
      <c r="D35" s="116"/>
    </row>
    <row r="36" spans="1:4" ht="76.5" x14ac:dyDescent="0.25">
      <c r="A36" s="244" t="s">
        <v>750</v>
      </c>
      <c r="B36" s="54"/>
      <c r="C36" s="56" t="s">
        <v>1360</v>
      </c>
      <c r="D36" s="116"/>
    </row>
    <row r="37" spans="1:4" ht="38.25" x14ac:dyDescent="0.25">
      <c r="A37" s="244" t="s">
        <v>752</v>
      </c>
      <c r="B37" s="54"/>
      <c r="C37" s="56" t="s">
        <v>1361</v>
      </c>
      <c r="D37" s="116"/>
    </row>
    <row r="38" spans="1:4" ht="63.75" x14ac:dyDescent="0.25">
      <c r="A38" s="244" t="s">
        <v>1358</v>
      </c>
      <c r="B38" s="54"/>
      <c r="C38" s="56" t="s">
        <v>1362</v>
      </c>
      <c r="D38" s="116"/>
    </row>
    <row r="39" spans="1:4" ht="51" x14ac:dyDescent="0.25">
      <c r="A39" s="244" t="s">
        <v>224</v>
      </c>
      <c r="B39" s="54"/>
      <c r="C39" s="56" t="s">
        <v>1363</v>
      </c>
      <c r="D39" s="116"/>
    </row>
  </sheetData>
  <sheetProtection algorithmName="SHA-512" hashValue="7lil77TaMnnwiQCFu0+veRP7lobq3wiu2VW6ZcrCq5LjoEBBaCJ0/F8ars1YzdvxunEpwd57hXDa0sP7VVFzaA==" saltValue="PYH0k9uzh6uW6YwZw8Z/YA==" spinCount="100000" sheet="1" objects="1" scenarios="1" formatCells="0"/>
  <customSheetViews>
    <customSheetView guid="{43BD92F2-C1D7-4615-B258-172EEDEA320E}" fitToPage="1">
      <pane ySplit="1" topLeftCell="A2" activePane="bottomLeft" state="frozen"/>
      <selection pane="bottomLeft" activeCell="F1" sqref="F1"/>
      <pageMargins left="0" right="0" top="0" bottom="0" header="0" footer="0"/>
      <printOptions horizontalCentered="1" verticalCentered="1"/>
      <pageSetup paperSize="9" fitToHeight="0" orientation="landscape" verticalDpi="0" r:id="rId1"/>
    </customSheetView>
  </customSheetViews>
  <dataValidations count="1">
    <dataValidation type="list" allowBlank="1" showInputMessage="1" showErrorMessage="1" sqref="B20:B21 B6:B8 B16:B17 B3:B5 B10 B11:B13 B14 B18 B22 B23 B24 B25 B26 B27:B29 B30 B31 B32 B33 B35 B36 B37 B38 B39">
      <formula1>lst_enquadramento</formula1>
    </dataValidation>
  </dataValidations>
  <printOptions horizontalCentered="1" verticalCentered="1"/>
  <pageMargins left="0" right="0" top="0" bottom="0" header="0" footer="0"/>
  <pageSetup paperSize="9" fitToHeight="0" orientation="landscape" verticalDpi="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2">
    <tabColor rgb="FFFFFF00"/>
  </sheetPr>
  <dimension ref="A1:D8"/>
  <sheetViews>
    <sheetView showGridLines="0" zoomScaleNormal="100" workbookViewId="0">
      <selection activeCell="C8" sqref="C8"/>
    </sheetView>
  </sheetViews>
  <sheetFormatPr defaultColWidth="9.140625" defaultRowHeight="12.75" x14ac:dyDescent="0.25"/>
  <cols>
    <col min="1" max="2" width="9" style="10" customWidth="1"/>
    <col min="3" max="3" width="36.42578125" style="10" customWidth="1"/>
    <col min="4" max="4" width="90.140625" style="10" customWidth="1"/>
    <col min="5" max="16384" width="9.140625" style="10"/>
  </cols>
  <sheetData>
    <row r="1" spans="1:4" x14ac:dyDescent="0.25">
      <c r="A1" s="136" t="s">
        <v>0</v>
      </c>
      <c r="B1" s="136" t="s">
        <v>289</v>
      </c>
      <c r="C1" s="136" t="s">
        <v>1644</v>
      </c>
      <c r="D1" s="136" t="s">
        <v>326</v>
      </c>
    </row>
    <row r="2" spans="1:4" x14ac:dyDescent="0.25">
      <c r="A2" s="137" t="s">
        <v>1535</v>
      </c>
      <c r="B2" s="63"/>
      <c r="C2" s="63"/>
      <c r="D2" s="147"/>
    </row>
    <row r="3" spans="1:4" ht="69" customHeight="1" x14ac:dyDescent="0.25">
      <c r="A3" s="244" t="s">
        <v>1396</v>
      </c>
      <c r="B3" s="54"/>
      <c r="C3" s="56" t="s">
        <v>1536</v>
      </c>
      <c r="D3" s="116"/>
    </row>
    <row r="4" spans="1:4" x14ac:dyDescent="0.25">
      <c r="A4" s="137" t="s">
        <v>34</v>
      </c>
      <c r="B4" s="63"/>
      <c r="C4" s="63"/>
      <c r="D4" s="147"/>
    </row>
    <row r="5" spans="1:4" ht="87" customHeight="1" x14ac:dyDescent="0.25">
      <c r="A5" s="244" t="s">
        <v>1537</v>
      </c>
      <c r="B5" s="54"/>
      <c r="C5" s="56" t="s">
        <v>1538</v>
      </c>
      <c r="D5" s="116"/>
    </row>
    <row r="6" spans="1:4" ht="84" customHeight="1" x14ac:dyDescent="0.25">
      <c r="A6" s="244" t="s">
        <v>36</v>
      </c>
      <c r="B6" s="54"/>
      <c r="C6" s="56" t="s">
        <v>1539</v>
      </c>
      <c r="D6" s="116"/>
    </row>
    <row r="7" spans="1:4" x14ac:dyDescent="0.25">
      <c r="A7" s="137" t="s">
        <v>55</v>
      </c>
      <c r="B7" s="63"/>
      <c r="C7" s="63"/>
      <c r="D7" s="147"/>
    </row>
    <row r="8" spans="1:4" ht="63.75" x14ac:dyDescent="0.25">
      <c r="A8" s="244" t="s">
        <v>1540</v>
      </c>
      <c r="B8" s="54"/>
      <c r="C8" s="56" t="s">
        <v>1648</v>
      </c>
      <c r="D8" s="116"/>
    </row>
  </sheetData>
  <sheetProtection algorithmName="SHA-512" hashValue="OkWZRiNEbVRCzsQMl9qbVasYni2cgcq0AdAwqhzCvSWw9onAegTZ6zv7SBnnrFDtAbgaUNACqPzrdIn8y0fcHQ==" saltValue="/I3QSdjiE8gwR6D4nNL1aA==" spinCount="100000" sheet="1" objects="1" scenarios="1" formatRows="0" insertRows="0"/>
  <customSheetViews>
    <customSheetView guid="{43BD92F2-C1D7-4615-B258-172EEDEA320E}" showGridLines="0">
      <selection activeCell="B3" sqref="B3"/>
      <pageMargins left="0.511811024" right="0.511811024" top="0.78740157499999996" bottom="0.78740157499999996" header="0.31496062000000002" footer="0.31496062000000002"/>
    </customSheetView>
  </customSheetViews>
  <dataValidations count="1">
    <dataValidation type="list" allowBlank="1" showInputMessage="1" showErrorMessage="1" sqref="B3 B5:B6 B8">
      <formula1>lst_enquadramento</formula1>
    </dataValidation>
  </dataValidations>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3">
    <tabColor rgb="FFFFFF00"/>
  </sheetPr>
  <dimension ref="A1:R11"/>
  <sheetViews>
    <sheetView showGridLines="0" topLeftCell="A4" workbookViewId="0">
      <selection activeCell="C9" sqref="C9"/>
    </sheetView>
  </sheetViews>
  <sheetFormatPr defaultColWidth="9.140625" defaultRowHeight="15" x14ac:dyDescent="0.25"/>
  <cols>
    <col min="1" max="2" width="9" style="114" customWidth="1"/>
    <col min="3" max="3" width="36.42578125" style="114" customWidth="1"/>
    <col min="4" max="4" width="90.140625" style="114" customWidth="1"/>
    <col min="5" max="16384" width="9.140625" style="114"/>
  </cols>
  <sheetData>
    <row r="1" spans="1:18" x14ac:dyDescent="0.25">
      <c r="A1" s="136" t="s">
        <v>0</v>
      </c>
      <c r="B1" s="136" t="s">
        <v>289</v>
      </c>
      <c r="C1" s="136" t="s">
        <v>1645</v>
      </c>
      <c r="D1" s="136" t="s">
        <v>326</v>
      </c>
      <c r="E1" s="115"/>
      <c r="F1" s="115"/>
      <c r="G1" s="115"/>
      <c r="H1" s="115"/>
      <c r="I1" s="115"/>
      <c r="J1" s="115"/>
      <c r="K1" s="115"/>
      <c r="L1" s="115"/>
      <c r="M1" s="115"/>
      <c r="N1" s="115"/>
      <c r="O1" s="115"/>
      <c r="P1" s="115"/>
      <c r="Q1" s="115"/>
      <c r="R1" s="115"/>
    </row>
    <row r="2" spans="1:18" x14ac:dyDescent="0.25">
      <c r="A2" s="137" t="s">
        <v>1535</v>
      </c>
      <c r="B2" s="63"/>
      <c r="C2" s="63"/>
      <c r="D2" s="147"/>
      <c r="E2" s="115"/>
      <c r="F2" s="115"/>
      <c r="G2" s="115"/>
      <c r="H2" s="115"/>
      <c r="I2" s="115"/>
      <c r="J2" s="115"/>
      <c r="K2" s="115"/>
      <c r="L2" s="115"/>
      <c r="M2" s="115"/>
      <c r="N2" s="115"/>
      <c r="O2" s="115"/>
      <c r="P2" s="115"/>
      <c r="Q2" s="115"/>
      <c r="R2" s="115"/>
    </row>
    <row r="3" spans="1:18" ht="102" x14ac:dyDescent="0.25">
      <c r="A3" s="244" t="s">
        <v>1396</v>
      </c>
      <c r="B3" s="54"/>
      <c r="C3" s="56" t="s">
        <v>1612</v>
      </c>
      <c r="D3" s="116"/>
      <c r="E3" s="115"/>
      <c r="F3" s="115"/>
      <c r="G3" s="115"/>
      <c r="H3" s="115"/>
      <c r="I3" s="115"/>
      <c r="J3" s="115"/>
      <c r="K3" s="115"/>
      <c r="L3" s="115"/>
      <c r="M3" s="115"/>
      <c r="N3" s="115"/>
      <c r="O3" s="115"/>
      <c r="P3" s="115"/>
      <c r="Q3" s="115"/>
      <c r="R3" s="115"/>
    </row>
    <row r="4" spans="1:18" ht="127.5" x14ac:dyDescent="0.25">
      <c r="A4" s="244" t="s">
        <v>1396</v>
      </c>
      <c r="B4" s="54"/>
      <c r="C4" s="56" t="s">
        <v>1613</v>
      </c>
      <c r="D4" s="116"/>
      <c r="E4" s="115"/>
      <c r="F4" s="115"/>
      <c r="G4" s="115"/>
      <c r="H4" s="115"/>
      <c r="I4" s="115"/>
      <c r="J4" s="115"/>
      <c r="K4" s="115"/>
      <c r="L4" s="115"/>
      <c r="M4" s="115"/>
      <c r="N4" s="115"/>
      <c r="O4" s="115"/>
      <c r="P4" s="115"/>
      <c r="Q4" s="115"/>
      <c r="R4" s="115"/>
    </row>
    <row r="5" spans="1:18" x14ac:dyDescent="0.25">
      <c r="A5" s="137" t="s">
        <v>34</v>
      </c>
      <c r="B5" s="63"/>
      <c r="C5" s="63"/>
      <c r="D5" s="147"/>
      <c r="E5" s="115"/>
      <c r="F5" s="115"/>
      <c r="G5" s="115"/>
      <c r="H5" s="115"/>
      <c r="I5" s="115"/>
      <c r="J5" s="115"/>
      <c r="K5" s="115"/>
      <c r="L5" s="115"/>
      <c r="M5" s="115"/>
      <c r="N5" s="115"/>
      <c r="O5" s="115"/>
      <c r="P5" s="115"/>
      <c r="Q5" s="115"/>
      <c r="R5" s="115"/>
    </row>
    <row r="6" spans="1:18" ht="114.75" x14ac:dyDescent="0.25">
      <c r="A6" s="244" t="s">
        <v>213</v>
      </c>
      <c r="B6" s="54"/>
      <c r="C6" s="56" t="s">
        <v>1614</v>
      </c>
      <c r="D6" s="116"/>
      <c r="E6" s="115"/>
      <c r="F6" s="115"/>
      <c r="G6" s="115"/>
      <c r="H6" s="115"/>
      <c r="I6" s="115"/>
      <c r="J6" s="115"/>
      <c r="K6" s="115"/>
      <c r="L6" s="115"/>
      <c r="M6" s="115"/>
      <c r="N6" s="115"/>
      <c r="O6" s="115"/>
      <c r="P6" s="115"/>
      <c r="Q6" s="115"/>
      <c r="R6" s="115"/>
    </row>
    <row r="7" spans="1:18" ht="140.25" x14ac:dyDescent="0.25">
      <c r="A7" s="244" t="s">
        <v>215</v>
      </c>
      <c r="B7" s="54"/>
      <c r="C7" s="56" t="s">
        <v>1615</v>
      </c>
      <c r="D7" s="116"/>
      <c r="E7" s="115"/>
      <c r="F7" s="115"/>
      <c r="G7" s="115"/>
      <c r="H7" s="115"/>
      <c r="I7" s="115"/>
      <c r="J7" s="115"/>
      <c r="K7" s="115"/>
      <c r="L7" s="115"/>
      <c r="M7" s="115"/>
      <c r="N7" s="115"/>
      <c r="O7" s="115"/>
      <c r="P7" s="115"/>
      <c r="Q7" s="115"/>
      <c r="R7" s="115"/>
    </row>
    <row r="8" spans="1:18" x14ac:dyDescent="0.25">
      <c r="A8" s="137" t="s">
        <v>55</v>
      </c>
      <c r="B8" s="63"/>
      <c r="C8" s="63"/>
      <c r="D8" s="147"/>
      <c r="E8" s="115"/>
      <c r="F8" s="115"/>
      <c r="G8" s="115"/>
      <c r="H8" s="115"/>
      <c r="I8" s="115"/>
      <c r="J8" s="115"/>
      <c r="K8" s="115"/>
      <c r="L8" s="115"/>
      <c r="M8" s="115"/>
      <c r="N8" s="115"/>
      <c r="O8" s="115"/>
      <c r="P8" s="115"/>
      <c r="Q8" s="115"/>
      <c r="R8" s="115"/>
    </row>
    <row r="9" spans="1:18" ht="63.75" x14ac:dyDescent="0.25">
      <c r="A9" s="244" t="s">
        <v>1540</v>
      </c>
      <c r="B9" s="54"/>
      <c r="C9" s="56" t="s">
        <v>1648</v>
      </c>
      <c r="D9" s="116"/>
      <c r="E9" s="115"/>
      <c r="F9" s="115"/>
      <c r="G9" s="115"/>
      <c r="H9" s="115"/>
      <c r="I9" s="115"/>
      <c r="J9" s="115"/>
      <c r="K9" s="115"/>
      <c r="L9" s="115"/>
      <c r="M9" s="115"/>
      <c r="N9" s="115"/>
      <c r="O9" s="115"/>
      <c r="P9" s="115"/>
      <c r="Q9" s="115"/>
      <c r="R9" s="115"/>
    </row>
    <row r="10" spans="1:18" x14ac:dyDescent="0.25">
      <c r="A10" s="115"/>
      <c r="B10" s="115"/>
      <c r="C10" s="115"/>
      <c r="D10" s="115"/>
      <c r="E10" s="115"/>
      <c r="F10" s="115"/>
      <c r="G10" s="115"/>
      <c r="H10" s="115"/>
      <c r="I10" s="115"/>
      <c r="J10" s="115"/>
      <c r="K10" s="115"/>
      <c r="L10" s="115"/>
      <c r="M10" s="115"/>
      <c r="N10" s="115"/>
      <c r="O10" s="115"/>
      <c r="P10" s="115"/>
      <c r="Q10" s="115"/>
      <c r="R10" s="115"/>
    </row>
    <row r="11" spans="1:18" x14ac:dyDescent="0.25">
      <c r="A11" s="115"/>
      <c r="B11" s="115"/>
      <c r="C11" s="115"/>
      <c r="D11" s="115"/>
      <c r="E11" s="115"/>
      <c r="F11" s="115"/>
      <c r="G11" s="115"/>
      <c r="H11" s="115"/>
      <c r="I11" s="115"/>
      <c r="J11" s="115"/>
      <c r="K11" s="115"/>
      <c r="L11" s="115"/>
      <c r="M11" s="115"/>
      <c r="N11" s="115"/>
      <c r="O11" s="115"/>
      <c r="P11" s="115"/>
      <c r="Q11" s="115"/>
      <c r="R11" s="115"/>
    </row>
  </sheetData>
  <sheetProtection algorithmName="SHA-512" hashValue="oaoo8VLn5PpyUTF/RZTesH8g4+lyJ7AUSYIdfmrTteyZeqf+W9Sb7RjD032jgL0L25Y5LS45ozO3U/GAJNq5QQ==" saltValue="uyoV/tDBzr/UBIMXGj7sgg==" spinCount="100000" sheet="1" objects="1" scenarios="1" formatRows="0" insertRows="0"/>
  <dataValidations count="1">
    <dataValidation type="list" allowBlank="1" showInputMessage="1" showErrorMessage="1" sqref="B9 B6:B7 B3:B4">
      <formula1>lst_enquadramento</formula1>
    </dataValidation>
  </dataValidations>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rgb="FFFFFF00"/>
    <pageSetUpPr fitToPage="1"/>
  </sheetPr>
  <dimension ref="A1:D33"/>
  <sheetViews>
    <sheetView zoomScaleNormal="100" workbookViewId="0">
      <pane ySplit="1" topLeftCell="A2" activePane="bottomLeft" state="frozen"/>
      <selection pane="bottomLeft" activeCell="B3" sqref="B3"/>
    </sheetView>
  </sheetViews>
  <sheetFormatPr defaultColWidth="9" defaultRowHeight="12.75" x14ac:dyDescent="0.25"/>
  <cols>
    <col min="1" max="2" width="9" style="3"/>
    <col min="3" max="3" width="36.42578125" style="4" customWidth="1"/>
    <col min="4" max="4" width="90.140625" style="4" customWidth="1"/>
    <col min="5" max="16384" width="9" style="4"/>
  </cols>
  <sheetData>
    <row r="1" spans="1:4" s="10" customFormat="1" x14ac:dyDescent="0.25">
      <c r="A1" s="136" t="s">
        <v>0</v>
      </c>
      <c r="B1" s="136" t="s">
        <v>289</v>
      </c>
      <c r="C1" s="136" t="s">
        <v>1646</v>
      </c>
      <c r="D1" s="136" t="s">
        <v>326</v>
      </c>
    </row>
    <row r="2" spans="1:4" x14ac:dyDescent="0.25">
      <c r="A2" s="137" t="s">
        <v>17</v>
      </c>
      <c r="B2" s="63"/>
      <c r="C2" s="63"/>
      <c r="D2" s="147"/>
    </row>
    <row r="3" spans="1:4" ht="170.25" customHeight="1" x14ac:dyDescent="0.2">
      <c r="A3" s="250" t="s">
        <v>765</v>
      </c>
      <c r="B3" s="61"/>
      <c r="C3" s="56" t="s">
        <v>766</v>
      </c>
      <c r="D3" s="256"/>
    </row>
    <row r="4" spans="1:4" x14ac:dyDescent="0.25">
      <c r="A4" s="137" t="s">
        <v>19</v>
      </c>
      <c r="B4" s="63"/>
      <c r="C4" s="63"/>
      <c r="D4" s="147"/>
    </row>
    <row r="5" spans="1:4" ht="25.5" x14ac:dyDescent="0.2">
      <c r="A5" s="250" t="s">
        <v>175</v>
      </c>
      <c r="B5" s="61"/>
      <c r="C5" s="56" t="s">
        <v>730</v>
      </c>
      <c r="D5" s="256"/>
    </row>
    <row r="6" spans="1:4" ht="51" x14ac:dyDescent="0.25">
      <c r="A6" s="244" t="s">
        <v>199</v>
      </c>
      <c r="B6" s="61"/>
      <c r="C6" s="56" t="s">
        <v>731</v>
      </c>
      <c r="D6" s="150"/>
    </row>
    <row r="7" spans="1:4" ht="76.5" x14ac:dyDescent="0.25">
      <c r="A7" s="244" t="s">
        <v>182</v>
      </c>
      <c r="B7" s="61"/>
      <c r="C7" s="56" t="s">
        <v>733</v>
      </c>
      <c r="D7" s="150"/>
    </row>
    <row r="8" spans="1:4" ht="51" x14ac:dyDescent="0.25">
      <c r="A8" s="244" t="s">
        <v>183</v>
      </c>
      <c r="B8" s="61"/>
      <c r="C8" s="56" t="s">
        <v>184</v>
      </c>
      <c r="D8" s="150"/>
    </row>
    <row r="9" spans="1:4" ht="51" x14ac:dyDescent="0.25">
      <c r="A9" s="244" t="s">
        <v>185</v>
      </c>
      <c r="B9" s="61"/>
      <c r="C9" s="56" t="s">
        <v>732</v>
      </c>
      <c r="D9" s="150"/>
    </row>
    <row r="10" spans="1:4" x14ac:dyDescent="0.25">
      <c r="A10" s="137" t="s">
        <v>34</v>
      </c>
      <c r="B10" s="63"/>
      <c r="C10" s="63"/>
      <c r="D10" s="147"/>
    </row>
    <row r="11" spans="1:4" ht="25.5" x14ac:dyDescent="0.25">
      <c r="A11" s="244" t="s">
        <v>187</v>
      </c>
      <c r="B11" s="61"/>
      <c r="C11" s="56" t="s">
        <v>345</v>
      </c>
      <c r="D11" s="150"/>
    </row>
    <row r="12" spans="1:4" ht="89.25" x14ac:dyDescent="0.25">
      <c r="A12" s="244" t="s">
        <v>173</v>
      </c>
      <c r="B12" s="61"/>
      <c r="C12" s="56" t="s">
        <v>734</v>
      </c>
      <c r="D12" s="150"/>
    </row>
    <row r="13" spans="1:4" x14ac:dyDescent="0.25">
      <c r="A13" s="137" t="s">
        <v>55</v>
      </c>
      <c r="B13" s="63"/>
      <c r="C13" s="63"/>
      <c r="D13" s="147"/>
    </row>
    <row r="14" spans="1:4" ht="76.5" x14ac:dyDescent="0.25">
      <c r="A14" s="244" t="s">
        <v>188</v>
      </c>
      <c r="B14" s="61"/>
      <c r="C14" s="56" t="s">
        <v>758</v>
      </c>
      <c r="D14" s="150"/>
    </row>
    <row r="15" spans="1:4" ht="38.25" x14ac:dyDescent="0.25">
      <c r="A15" s="244" t="s">
        <v>188</v>
      </c>
      <c r="B15" s="61"/>
      <c r="C15" s="56" t="s">
        <v>759</v>
      </c>
      <c r="D15" s="150"/>
    </row>
    <row r="16" spans="1:4" ht="140.25" x14ac:dyDescent="0.25">
      <c r="A16" s="244" t="s">
        <v>189</v>
      </c>
      <c r="B16" s="61"/>
      <c r="C16" s="56" t="s">
        <v>735</v>
      </c>
      <c r="D16" s="150"/>
    </row>
    <row r="17" spans="1:4" ht="51" x14ac:dyDescent="0.25">
      <c r="A17" s="244" t="s">
        <v>190</v>
      </c>
      <c r="B17" s="61"/>
      <c r="C17" s="56" t="s">
        <v>736</v>
      </c>
      <c r="D17" s="150"/>
    </row>
    <row r="18" spans="1:4" ht="38.25" x14ac:dyDescent="0.25">
      <c r="A18" s="244" t="s">
        <v>192</v>
      </c>
      <c r="B18" s="54"/>
      <c r="C18" s="56" t="s">
        <v>737</v>
      </c>
      <c r="D18" s="116"/>
    </row>
    <row r="19" spans="1:4" ht="25.5" x14ac:dyDescent="0.25">
      <c r="A19" s="244" t="s">
        <v>192</v>
      </c>
      <c r="B19" s="54"/>
      <c r="C19" s="56" t="s">
        <v>738</v>
      </c>
      <c r="D19" s="116"/>
    </row>
    <row r="20" spans="1:4" ht="51" x14ac:dyDescent="0.25">
      <c r="A20" s="123" t="s">
        <v>193</v>
      </c>
      <c r="B20" s="54"/>
      <c r="C20" s="56" t="s">
        <v>739</v>
      </c>
      <c r="D20" s="116"/>
    </row>
    <row r="21" spans="1:4" ht="63.75" x14ac:dyDescent="0.25">
      <c r="A21" s="123" t="s">
        <v>195</v>
      </c>
      <c r="B21" s="54"/>
      <c r="C21" s="56" t="s">
        <v>740</v>
      </c>
      <c r="D21" s="116"/>
    </row>
    <row r="22" spans="1:4" ht="38.25" x14ac:dyDescent="0.25">
      <c r="A22" s="123" t="s">
        <v>195</v>
      </c>
      <c r="B22" s="54"/>
      <c r="C22" s="56" t="s">
        <v>741</v>
      </c>
      <c r="D22" s="116"/>
    </row>
    <row r="23" spans="1:4" ht="63.75" x14ac:dyDescent="0.25">
      <c r="A23" s="123" t="s">
        <v>195</v>
      </c>
      <c r="B23" s="54"/>
      <c r="C23" s="56" t="s">
        <v>742</v>
      </c>
      <c r="D23" s="116"/>
    </row>
    <row r="24" spans="1:4" ht="38.25" x14ac:dyDescent="0.25">
      <c r="A24" s="123" t="s">
        <v>714</v>
      </c>
      <c r="B24" s="54"/>
      <c r="C24" s="56" t="s">
        <v>744</v>
      </c>
      <c r="D24" s="116"/>
    </row>
    <row r="25" spans="1:4" ht="63.75" x14ac:dyDescent="0.25">
      <c r="A25" s="123" t="s">
        <v>196</v>
      </c>
      <c r="B25" s="54"/>
      <c r="C25" s="56" t="s">
        <v>743</v>
      </c>
      <c r="D25" s="116"/>
    </row>
    <row r="26" spans="1:4" ht="114.75" x14ac:dyDescent="0.25">
      <c r="A26" s="123" t="s">
        <v>745</v>
      </c>
      <c r="B26" s="54"/>
      <c r="C26" s="56" t="s">
        <v>746</v>
      </c>
      <c r="D26" s="116"/>
    </row>
    <row r="27" spans="1:4" x14ac:dyDescent="0.25">
      <c r="A27" s="137" t="s">
        <v>56</v>
      </c>
      <c r="B27" s="63"/>
      <c r="C27" s="63"/>
      <c r="D27" s="147"/>
    </row>
    <row r="28" spans="1:4" ht="63.75" x14ac:dyDescent="0.25">
      <c r="A28" s="244" t="s">
        <v>747</v>
      </c>
      <c r="B28" s="61"/>
      <c r="C28" s="56" t="s">
        <v>748</v>
      </c>
      <c r="D28" s="150"/>
    </row>
    <row r="29" spans="1:4" ht="38.25" x14ac:dyDescent="0.25">
      <c r="A29" s="244" t="s">
        <v>747</v>
      </c>
      <c r="B29" s="61"/>
      <c r="C29" s="56" t="s">
        <v>749</v>
      </c>
      <c r="D29" s="150"/>
    </row>
    <row r="30" spans="1:4" ht="76.5" x14ac:dyDescent="0.25">
      <c r="A30" s="244" t="s">
        <v>750</v>
      </c>
      <c r="B30" s="61"/>
      <c r="C30" s="56" t="s">
        <v>751</v>
      </c>
      <c r="D30" s="150"/>
    </row>
    <row r="31" spans="1:4" ht="38.25" x14ac:dyDescent="0.25">
      <c r="A31" s="244" t="s">
        <v>752</v>
      </c>
      <c r="B31" s="61"/>
      <c r="C31" s="56" t="s">
        <v>753</v>
      </c>
      <c r="D31" s="150"/>
    </row>
    <row r="32" spans="1:4" ht="38.25" x14ac:dyDescent="0.25">
      <c r="A32" s="244" t="s">
        <v>224</v>
      </c>
      <c r="B32" s="61"/>
      <c r="C32" s="56" t="s">
        <v>754</v>
      </c>
      <c r="D32" s="150"/>
    </row>
    <row r="33" spans="1:4" ht="25.5" x14ac:dyDescent="0.25">
      <c r="A33" s="244" t="s">
        <v>755</v>
      </c>
      <c r="B33" s="61"/>
      <c r="C33" s="56" t="s">
        <v>756</v>
      </c>
      <c r="D33" s="150"/>
    </row>
  </sheetData>
  <sheetProtection algorithmName="SHA-512" hashValue="Vcrj1FAc/01nvIbeunsDZhNvJwSRvO3q+oJFC+P917vevlwCDjSdFAiihP5Uu3a3OfsxTvwYJX3u6m7K7dZrQg==" saltValue="Q8bM6NfRhktXwrnQRgIWRw==" spinCount="100000" sheet="1" objects="1" scenarios="1" formatCells="0"/>
  <customSheetViews>
    <customSheetView guid="{43BD92F2-C1D7-4615-B258-172EEDEA320E}" fitToPage="1">
      <pane ySplit="1" topLeftCell="A2" activePane="bottomLeft" state="frozen"/>
      <selection pane="bottomLeft" activeCell="A2" sqref="A2"/>
      <pageMargins left="0" right="0" top="0" bottom="0" header="0" footer="0"/>
      <printOptions horizontalCentered="1" verticalCentered="1"/>
      <pageSetup paperSize="9" fitToHeight="0" orientation="landscape" verticalDpi="0" r:id="rId1"/>
    </customSheetView>
  </customSheetViews>
  <dataValidations count="1">
    <dataValidation type="list" allowBlank="1" showInputMessage="1" showErrorMessage="1" sqref="B33 B3 B5 B6 B7 B8 B9 B11 B12 B14:B15 B16 B17 B18:B19 B20 B21:B23 B24 B25 B26 B28:B29 B30 B31 B32">
      <formula1>lst_enquadramento</formula1>
    </dataValidation>
  </dataValidations>
  <printOptions horizontalCentered="1" verticalCentered="1"/>
  <pageMargins left="0" right="0" top="0" bottom="0" header="0" footer="0"/>
  <pageSetup paperSize="9" fitToHeight="0"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23</vt:i4>
      </vt:variant>
      <vt:variant>
        <vt:lpstr>Intervalos nomeados</vt:lpstr>
      </vt:variant>
      <vt:variant>
        <vt:i4>332</vt:i4>
      </vt:variant>
    </vt:vector>
  </HeadingPairs>
  <TitlesOfParts>
    <vt:vector size="355" baseType="lpstr">
      <vt:lpstr>FAQ</vt:lpstr>
      <vt:lpstr>(1)-IdentAvaliacao</vt:lpstr>
      <vt:lpstr>(2)-RelatorioAvaliacao</vt:lpstr>
      <vt:lpstr>(3)-ConstituicaoLegal</vt:lpstr>
      <vt:lpstr>(4)-QuadroTecnico</vt:lpstr>
      <vt:lpstr>(5)-RelacaoEscopos</vt:lpstr>
      <vt:lpstr>(6)-AmostRegistros</vt:lpstr>
      <vt:lpstr>(7)-ListaEquipamentos</vt:lpstr>
      <vt:lpstr>(8)-InspecoesTestemunhadas</vt:lpstr>
      <vt:lpstr>(9)-DimLocalInspecao</vt:lpstr>
      <vt:lpstr>Controle</vt:lpstr>
      <vt:lpstr>NT019-AnexosBCDK</vt:lpstr>
      <vt:lpstr>NT019-AnexoB</vt:lpstr>
      <vt:lpstr>NT019-AnexoC</vt:lpstr>
      <vt:lpstr>NT019-AnexoD</vt:lpstr>
      <vt:lpstr>NT019-AnexoE</vt:lpstr>
      <vt:lpstr>NT019-AnexoF</vt:lpstr>
      <vt:lpstr>NT019-AnexoG</vt:lpstr>
      <vt:lpstr>NT019-AnexoH_CFT</vt:lpstr>
      <vt:lpstr>NT019-AnexoH</vt:lpstr>
      <vt:lpstr>NT019-AnexoI</vt:lpstr>
      <vt:lpstr>NT-019-AnexoJ</vt:lpstr>
      <vt:lpstr>NT022-AnexoA</vt:lpstr>
      <vt:lpstr>amReg_especieReg</vt:lpstr>
      <vt:lpstr>amReg_mesAno</vt:lpstr>
      <vt:lpstr>amReg_tipoAcreditacao</vt:lpstr>
      <vt:lpstr>apelidoOrganismo</vt:lpstr>
      <vt:lpstr>'(1)-IdentAvaliacao'!Area_de_impressao</vt:lpstr>
      <vt:lpstr>'(2)-RelatorioAvaliacao'!Area_de_impressao</vt:lpstr>
      <vt:lpstr>'(3)-ConstituicaoLegal'!Area_de_impressao</vt:lpstr>
      <vt:lpstr>'(4)-QuadroTecnico'!Area_de_impressao</vt:lpstr>
      <vt:lpstr>'(5)-RelacaoEscopos'!Area_de_impressao</vt:lpstr>
      <vt:lpstr>'(6)-AmostRegistros'!Area_de_impressao</vt:lpstr>
      <vt:lpstr>'(7)-ListaEquipamentos'!Area_de_impressao</vt:lpstr>
      <vt:lpstr>'(8)-InspecoesTestemunhadas'!Area_de_impressao</vt:lpstr>
      <vt:lpstr>'(9)-DimLocalInspecao'!Area_de_impressao</vt:lpstr>
      <vt:lpstr>FAQ!Area_de_impressao</vt:lpstr>
      <vt:lpstr>'NT019-AnexoB'!Area_de_impressao</vt:lpstr>
      <vt:lpstr>'NT019-AnexoC'!Area_de_impressao</vt:lpstr>
      <vt:lpstr>'NT019-AnexoD'!Area_de_impressao</vt:lpstr>
      <vt:lpstr>'NT019-AnexoE'!Area_de_impressao</vt:lpstr>
      <vt:lpstr>'NT019-AnexoF'!Area_de_impressao</vt:lpstr>
      <vt:lpstr>'NT019-AnexoG'!Area_de_impressao</vt:lpstr>
      <vt:lpstr>'NT019-AnexoH'!Area_de_impressao</vt:lpstr>
      <vt:lpstr>'NT019-AnexoH_CFT'!Area_de_impressao</vt:lpstr>
      <vt:lpstr>'NT019-AnexosBCDK'!Area_de_impressao</vt:lpstr>
      <vt:lpstr>'NT022-AnexoA'!Area_de_impressao</vt:lpstr>
      <vt:lpstr>btn_Hidrostatico</vt:lpstr>
      <vt:lpstr>btn_Pneumatico</vt:lpstr>
      <vt:lpstr>cnpj_AlvaraLocal1</vt:lpstr>
      <vt:lpstr>cnpj_AlvaraLocal2</vt:lpstr>
      <vt:lpstr>cnpj_AlvaraLocal3</vt:lpstr>
      <vt:lpstr>cnpj_AlvaraLocal4</vt:lpstr>
      <vt:lpstr>cnpj_ConselhoLocal1</vt:lpstr>
      <vt:lpstr>cnpj_ConselhoLocal2</vt:lpstr>
      <vt:lpstr>cnpj_ConselhoLocal3</vt:lpstr>
      <vt:lpstr>cnpj_ConselhoLocal4</vt:lpstr>
      <vt:lpstr>cnpj_ContratoLocal1</vt:lpstr>
      <vt:lpstr>cnpj_ContratoLocal2</vt:lpstr>
      <vt:lpstr>cnpj_ContratoLocal3</vt:lpstr>
      <vt:lpstr>cnpj_ContratoLocal4</vt:lpstr>
      <vt:lpstr>cnpj_LocaisAvaliados</vt:lpstr>
      <vt:lpstr>cnpj_ReceitaLocal1</vt:lpstr>
      <vt:lpstr>cnpj_ReceitaLocal2</vt:lpstr>
      <vt:lpstr>cnpj_ReceitaLocal3</vt:lpstr>
      <vt:lpstr>cnpj_ReceitaLocal4</vt:lpstr>
      <vt:lpstr>cnpj_SociosLocal1</vt:lpstr>
      <vt:lpstr>cnpj_SociosLocal2</vt:lpstr>
      <vt:lpstr>cnpj_SociosLocal3</vt:lpstr>
      <vt:lpstr>cnpj_SociosLocal4</vt:lpstr>
      <vt:lpstr>cpf_Equipe</vt:lpstr>
      <vt:lpstr>cpf_QuadroTecnico</vt:lpstr>
      <vt:lpstr>cpf_RepresLocal1</vt:lpstr>
      <vt:lpstr>cpf_RepresLocal2</vt:lpstr>
      <vt:lpstr>cpf_RepresLocal3</vt:lpstr>
      <vt:lpstr>cpf_RepresLocal4</vt:lpstr>
      <vt:lpstr>cpf_RTLocal1</vt:lpstr>
      <vt:lpstr>cpf_RTLocal2</vt:lpstr>
      <vt:lpstr>cpf_RTLocal3</vt:lpstr>
      <vt:lpstr>cpf_RTLocal4</vt:lpstr>
      <vt:lpstr>cpf_SociosLocal1</vt:lpstr>
      <vt:lpstr>cpf_SociosLocal2</vt:lpstr>
      <vt:lpstr>cpf_SociosLocal3</vt:lpstr>
      <vt:lpstr>cpf_SociosLocal4</vt:lpstr>
      <vt:lpstr>ctEndereco</vt:lpstr>
      <vt:lpstr>ctFuncaoEquipe</vt:lpstr>
      <vt:lpstr>ctNomeEquipe</vt:lpstr>
      <vt:lpstr>ctPRO1</vt:lpstr>
      <vt:lpstr>ctPRO2</vt:lpstr>
      <vt:lpstr>ctPRO3</vt:lpstr>
      <vt:lpstr>ctPRO4</vt:lpstr>
      <vt:lpstr>ctPRO5</vt:lpstr>
      <vt:lpstr>ctPRO6</vt:lpstr>
      <vt:lpstr>ctRazaoSocial</vt:lpstr>
      <vt:lpstr>ctTodosProcessos</vt:lpstr>
      <vt:lpstr>dataFimAvaliacao</vt:lpstr>
      <vt:lpstr>dataInicioAvaliacao</vt:lpstr>
      <vt:lpstr>dataInicioRAO</vt:lpstr>
      <vt:lpstr>escEEE</vt:lpstr>
      <vt:lpstr>escEEE_status</vt:lpstr>
      <vt:lpstr>escEI</vt:lpstr>
      <vt:lpstr>escEI_status</vt:lpstr>
      <vt:lpstr>escEIobras</vt:lpstr>
      <vt:lpstr>escEIobras_status</vt:lpstr>
      <vt:lpstr>escEIopedes</vt:lpstr>
      <vt:lpstr>escEIopedes_status</vt:lpstr>
      <vt:lpstr>escEIproj</vt:lpstr>
      <vt:lpstr>escEIproj_status</vt:lpstr>
      <vt:lpstr>escEND</vt:lpstr>
      <vt:lpstr>escEND_eletroquimico_subaquatico_test</vt:lpstr>
      <vt:lpstr>escEND_emissao_acustica_test</vt:lpstr>
      <vt:lpstr>escEND_estanqueidade_test</vt:lpstr>
      <vt:lpstr>escEND_liquido_penetrante_test</vt:lpstr>
      <vt:lpstr>escEND_particulas_magneticas_test</vt:lpstr>
      <vt:lpstr>escEND_radiografico_test</vt:lpstr>
      <vt:lpstr>escEND_status</vt:lpstr>
      <vt:lpstr>escEND_teste_pontos_test</vt:lpstr>
      <vt:lpstr>escEND_ultrassom_espessura_subaquatico_test</vt:lpstr>
      <vt:lpstr>escEND_ultrassom_test</vt:lpstr>
      <vt:lpstr>escEND_visual_dimensional_solda_test</vt:lpstr>
      <vt:lpstr>escEND_visual_subaquatico_test</vt:lpstr>
      <vt:lpstr>escEND_yoke_subaquatico_test</vt:lpstr>
      <vt:lpstr>escGF</vt:lpstr>
      <vt:lpstr>escGF_status</vt:lpstr>
      <vt:lpstr>escIG</vt:lpstr>
      <vt:lpstr>escIG_status</vt:lpstr>
      <vt:lpstr>escIV</vt:lpstr>
      <vt:lpstr>escIV_status</vt:lpstr>
      <vt:lpstr>escOG</vt:lpstr>
      <vt:lpstr>escOG_status</vt:lpstr>
      <vt:lpstr>escopo</vt:lpstr>
      <vt:lpstr>escopo_paraAba8</vt:lpstr>
      <vt:lpstr>escPM</vt:lpstr>
      <vt:lpstr>escPM_status</vt:lpstr>
      <vt:lpstr>escPP</vt:lpstr>
      <vt:lpstr>escPP_status</vt:lpstr>
      <vt:lpstr>escPPdescont_status</vt:lpstr>
      <vt:lpstr>escSV</vt:lpstr>
      <vt:lpstr>escSV_status</vt:lpstr>
      <vt:lpstr>escSVcarga_status</vt:lpstr>
      <vt:lpstr>escSVcct_status</vt:lpstr>
      <vt:lpstr>escSVcct_test</vt:lpstr>
      <vt:lpstr>escSVmoto_status</vt:lpstr>
      <vt:lpstr>escSVmoto_test</vt:lpstr>
      <vt:lpstr>escSVport30_status</vt:lpstr>
      <vt:lpstr>escSVport30_test</vt:lpstr>
      <vt:lpstr>escSVport32_status</vt:lpstr>
      <vt:lpstr>escSVport32_test</vt:lpstr>
      <vt:lpstr>escSVport49_status</vt:lpstr>
      <vt:lpstr>escSVport49_test</vt:lpstr>
      <vt:lpstr>escSVreboc_status</vt:lpstr>
      <vt:lpstr>idRAD_RAO</vt:lpstr>
      <vt:lpstr>legalAlvara_L1</vt:lpstr>
      <vt:lpstr>legalAlvara_L2</vt:lpstr>
      <vt:lpstr>legalAlvara_L3</vt:lpstr>
      <vt:lpstr>legalAlvara_L4</vt:lpstr>
      <vt:lpstr>legalConselho_L1</vt:lpstr>
      <vt:lpstr>legalConselho_L2</vt:lpstr>
      <vt:lpstr>legalConselho_L3</vt:lpstr>
      <vt:lpstr>legalConselho_L4</vt:lpstr>
      <vt:lpstr>legalGeral_L1</vt:lpstr>
      <vt:lpstr>legalGeral_L2</vt:lpstr>
      <vt:lpstr>legalGeral_L3</vt:lpstr>
      <vt:lpstr>legalGeral_L4</vt:lpstr>
      <vt:lpstr>legalRFB_L1</vt:lpstr>
      <vt:lpstr>legalRFB_L2</vt:lpstr>
      <vt:lpstr>legalRFB_L3</vt:lpstr>
      <vt:lpstr>legalRFB_L4</vt:lpstr>
      <vt:lpstr>legalRT_L1</vt:lpstr>
      <vt:lpstr>legalRT_L2</vt:lpstr>
      <vt:lpstr>legalRT_L3</vt:lpstr>
      <vt:lpstr>legalRT_L4</vt:lpstr>
      <vt:lpstr>legalRTDoc_L1</vt:lpstr>
      <vt:lpstr>legalRTDoc_L2</vt:lpstr>
      <vt:lpstr>legalRTDoc_L3</vt:lpstr>
      <vt:lpstr>legalRTDoc_L4</vt:lpstr>
      <vt:lpstr>legalSocio_L1</vt:lpstr>
      <vt:lpstr>legalSocio_L2</vt:lpstr>
      <vt:lpstr>legalSocio_L3</vt:lpstr>
      <vt:lpstr>legalSocio_L4</vt:lpstr>
      <vt:lpstr>legalSocioDoc_L1</vt:lpstr>
      <vt:lpstr>legalSocioDoc_L2</vt:lpstr>
      <vt:lpstr>legalSocioDoc_L3</vt:lpstr>
      <vt:lpstr>legalSocioDoc_L4</vt:lpstr>
      <vt:lpstr>linha01_altura</vt:lpstr>
      <vt:lpstr>linha01_alturaLivre</vt:lpstr>
      <vt:lpstr>linha01_alturaLivreS</vt:lpstr>
      <vt:lpstr>linha01_compAteFinal2rodas</vt:lpstr>
      <vt:lpstr>linha01_compAteFinalLeves</vt:lpstr>
      <vt:lpstr>linha01_compAteFinalPesados</vt:lpstr>
      <vt:lpstr>linha01_compAteFinalRebocaveisP</vt:lpstr>
      <vt:lpstr>linha01_compAteFrenometro2rodas</vt:lpstr>
      <vt:lpstr>linha01_compAteFrenometroLeves</vt:lpstr>
      <vt:lpstr>linha01_compAteFrenometroPesados</vt:lpstr>
      <vt:lpstr>linha01_compAteFrenometroRebocaveisP</vt:lpstr>
      <vt:lpstr>linha01_fossoAltura</vt:lpstr>
      <vt:lpstr>linha01_fossoComprimento</vt:lpstr>
      <vt:lpstr>linha01_fossoLargura</vt:lpstr>
      <vt:lpstr>linha01_id</vt:lpstr>
      <vt:lpstr>linha01_largura</vt:lpstr>
      <vt:lpstr>linha01_larguraLivre</vt:lpstr>
      <vt:lpstr>linha01_larguraLivreS</vt:lpstr>
      <vt:lpstr>linha01_tipo</vt:lpstr>
      <vt:lpstr>linha02_altura</vt:lpstr>
      <vt:lpstr>linha02_alturaLivre</vt:lpstr>
      <vt:lpstr>linha02_alturaLivreS</vt:lpstr>
      <vt:lpstr>linha02_compAteFinal2rodas</vt:lpstr>
      <vt:lpstr>linha02_compAteFinalLeves</vt:lpstr>
      <vt:lpstr>linha02_compAteFinalPesados</vt:lpstr>
      <vt:lpstr>linha02_compAteFinalRebocaveisP</vt:lpstr>
      <vt:lpstr>linha02_compAteFrenometro2rodas</vt:lpstr>
      <vt:lpstr>linha02_compAteFrenometroLeves</vt:lpstr>
      <vt:lpstr>linha02_compAteFrenometroPesados</vt:lpstr>
      <vt:lpstr>linha02_compAteFrenometroRebocaveisP</vt:lpstr>
      <vt:lpstr>linha02_fossoAltura</vt:lpstr>
      <vt:lpstr>linha02_fossoComprimento</vt:lpstr>
      <vt:lpstr>linha02_fossoLargura</vt:lpstr>
      <vt:lpstr>linha02_id</vt:lpstr>
      <vt:lpstr>linha02_largura</vt:lpstr>
      <vt:lpstr>linha02_larguraLivre</vt:lpstr>
      <vt:lpstr>linha02_larguraLivreS</vt:lpstr>
      <vt:lpstr>linha02_tipo</vt:lpstr>
      <vt:lpstr>linha03_altura</vt:lpstr>
      <vt:lpstr>linha03_alturaLivre</vt:lpstr>
      <vt:lpstr>linha03_alturaLivreS</vt:lpstr>
      <vt:lpstr>linha03_compAteFinal2rodas</vt:lpstr>
      <vt:lpstr>linha03_compAteFinalLeves</vt:lpstr>
      <vt:lpstr>linha03_compAteFinalPesados</vt:lpstr>
      <vt:lpstr>linha03_compAteFinalRebocaveisP</vt:lpstr>
      <vt:lpstr>linha03_compAteFrenometro2rodas</vt:lpstr>
      <vt:lpstr>linha03_compAteFrenometroLeves</vt:lpstr>
      <vt:lpstr>linha03_compAteFrenometroPesados</vt:lpstr>
      <vt:lpstr>linha03_compAteFrenometroRebocaveisP</vt:lpstr>
      <vt:lpstr>linha03_fossoAltura</vt:lpstr>
      <vt:lpstr>linha03_fossoComprimento</vt:lpstr>
      <vt:lpstr>linha03_fossoLargura</vt:lpstr>
      <vt:lpstr>linha03_id</vt:lpstr>
      <vt:lpstr>linha03_largura</vt:lpstr>
      <vt:lpstr>linha03_larguraLivre</vt:lpstr>
      <vt:lpstr>linha03_larguraLivreS</vt:lpstr>
      <vt:lpstr>linha03_tipo</vt:lpstr>
      <vt:lpstr>linha04_altura</vt:lpstr>
      <vt:lpstr>linha04_alturaLivre</vt:lpstr>
      <vt:lpstr>linha04_alturaLivreS</vt:lpstr>
      <vt:lpstr>linha04_compAteFinal2rodas</vt:lpstr>
      <vt:lpstr>linha04_compAteFinalLeves</vt:lpstr>
      <vt:lpstr>linha04_compAteFinalPesados</vt:lpstr>
      <vt:lpstr>linha04_compAteFinalRebocaveisP</vt:lpstr>
      <vt:lpstr>linha04_compAteFrenometro2rodas</vt:lpstr>
      <vt:lpstr>linha04_compAteFrenometroLeves</vt:lpstr>
      <vt:lpstr>linha04_compAteFrenometroPesados</vt:lpstr>
      <vt:lpstr>linha04_compAteFrenometroRebocaveisP</vt:lpstr>
      <vt:lpstr>linha04_fossoAltura</vt:lpstr>
      <vt:lpstr>linha04_fossoComprimento</vt:lpstr>
      <vt:lpstr>linha04_fossoLargura</vt:lpstr>
      <vt:lpstr>linha04_id</vt:lpstr>
      <vt:lpstr>linha04_largura</vt:lpstr>
      <vt:lpstr>linha04_larguraLivre</vt:lpstr>
      <vt:lpstr>linha04_larguraLivreS</vt:lpstr>
      <vt:lpstr>linha04_tipo</vt:lpstr>
      <vt:lpstr>Link_EEE</vt:lpstr>
      <vt:lpstr>Link_EIo</vt:lpstr>
      <vt:lpstr>Link_EIp</vt:lpstr>
      <vt:lpstr>Link_END</vt:lpstr>
      <vt:lpstr>Link_IG</vt:lpstr>
      <vt:lpstr>Link_IV</vt:lpstr>
      <vt:lpstr>Link_OG</vt:lpstr>
      <vt:lpstr>Link_PP</vt:lpstr>
      <vt:lpstr>Link_SV</vt:lpstr>
      <vt:lpstr>lst_cargos</vt:lpstr>
      <vt:lpstr>lst_enquadramento</vt:lpstr>
      <vt:lpstr>lst_equipamentos</vt:lpstr>
      <vt:lpstr>lst_especiereg</vt:lpstr>
      <vt:lpstr>lst_funcoes</vt:lpstr>
      <vt:lpstr>lst_linhaInspecao</vt:lpstr>
      <vt:lpstr>lst_lotacao</vt:lpstr>
      <vt:lpstr>lst_simnao</vt:lpstr>
      <vt:lpstr>lst_status</vt:lpstr>
      <vt:lpstr>lst_tiposacreditacao</vt:lpstr>
      <vt:lpstr>lst_tiposavaliacao</vt:lpstr>
      <vt:lpstr>lst_verificacao</vt:lpstr>
      <vt:lpstr>lst_volume</vt:lpstr>
      <vt:lpstr>lvt_END_eletroquimico_subaquatico</vt:lpstr>
      <vt:lpstr>lvt_END_emissao_acustica</vt:lpstr>
      <vt:lpstr>lvt_END_estanqueidade</vt:lpstr>
      <vt:lpstr>lvt_END_liquido_penetrante</vt:lpstr>
      <vt:lpstr>lvt_END_particulas_magneticas</vt:lpstr>
      <vt:lpstr>lvt_END_radiografico</vt:lpstr>
      <vt:lpstr>lvt_END_teste_pontos</vt:lpstr>
      <vt:lpstr>lvt_END_ultrassom</vt:lpstr>
      <vt:lpstr>lvt_END_ultrassom_espessura_subaquatico</vt:lpstr>
      <vt:lpstr>lvt_END_visual_dimensional_solda</vt:lpstr>
      <vt:lpstr>lvt_END_visual_subaquatico</vt:lpstr>
      <vt:lpstr>lvt_END_yoke_subaquatico</vt:lpstr>
      <vt:lpstr>lvt_PP</vt:lpstr>
      <vt:lpstr>lvt_SV</vt:lpstr>
      <vt:lpstr>lvt_SV_IV_PP</vt:lpstr>
      <vt:lpstr>numAcre1</vt:lpstr>
      <vt:lpstr>numAcre2</vt:lpstr>
      <vt:lpstr>processos1</vt:lpstr>
      <vt:lpstr>processos2</vt:lpstr>
      <vt:lpstr>quadro_cargo</vt:lpstr>
      <vt:lpstr>quadro_cnh</vt:lpstr>
      <vt:lpstr>quadro_formacao</vt:lpstr>
      <vt:lpstr>quadro_snqc</vt:lpstr>
      <vt:lpstr>quadroTecnicoCompleto</vt:lpstr>
      <vt:lpstr>reqRAO</vt:lpstr>
      <vt:lpstr>rng_alturaentradaPP</vt:lpstr>
      <vt:lpstr>rng_alturapedireitoareaPP</vt:lpstr>
      <vt:lpstr>rng_AmRegistros</vt:lpstr>
      <vt:lpstr>rng_areaadministrativa</vt:lpstr>
      <vt:lpstr>rng_areaclientes</vt:lpstr>
      <vt:lpstr>rng_comprimentoareaPP</vt:lpstr>
      <vt:lpstr>rng_inspecoesTestemunhadas</vt:lpstr>
      <vt:lpstr>rng_larguraentradaPP</vt:lpstr>
      <vt:lpstr>rng_largurainternaareaPP</vt:lpstr>
      <vt:lpstr>rng_listaEquipamentos</vt:lpstr>
      <vt:lpstr>rng_lvtENDemissaoacustica</vt:lpstr>
      <vt:lpstr>rng_lvtENDestanqueidade</vt:lpstr>
      <vt:lpstr>rng_lvtENDliquidopenetrante</vt:lpstr>
      <vt:lpstr>rng_lvtENDmedicaoespessurasubaq</vt:lpstr>
      <vt:lpstr>rng_lvtENDparticulasmagneticas</vt:lpstr>
      <vt:lpstr>rng_lvtENDparticulasmagneticassubaq</vt:lpstr>
      <vt:lpstr>rng_lvtENDpotencialeletroqsubaq</vt:lpstr>
      <vt:lpstr>rng_lvtENDradiografico</vt:lpstr>
      <vt:lpstr>rng_lvtENDtesteporpontos</vt:lpstr>
      <vt:lpstr>rng_lvtENDultrassom</vt:lpstr>
      <vt:lpstr>rng_lvtENDvisualdimensionalsolda</vt:lpstr>
      <vt:lpstr>rng_lvtENDvisualsubaq</vt:lpstr>
      <vt:lpstr>rng_lvtPP</vt:lpstr>
      <vt:lpstr>rng_lvtSV</vt:lpstr>
      <vt:lpstr>tipoAval</vt:lpstr>
      <vt:lpstr>tipos_acreditacao1</vt:lpstr>
      <vt:lpstr>tipos_acreditacao2</vt:lpstr>
      <vt:lpstr>tipos_avaliacao1</vt:lpstr>
      <vt:lpstr>tipos_avaliacao2</vt:lpstr>
      <vt:lpstr>'(2)-RelatorioAvaliacao'!Titulos_de_impressao</vt:lpstr>
      <vt:lpstr>'(3)-ConstituicaoLegal'!Titulos_de_impressao</vt:lpstr>
      <vt:lpstr>'(4)-QuadroTecnico'!Titulos_de_impressao</vt:lpstr>
      <vt:lpstr>'(5)-RelacaoEscopos'!Titulos_de_impressao</vt:lpstr>
      <vt:lpstr>'(6)-AmostRegistros'!Titulos_de_impressao</vt:lpstr>
      <vt:lpstr>'(7)-ListaEquipamentos'!Titulos_de_impressao</vt:lpstr>
      <vt:lpstr>'(8)-InspecoesTestemunhadas'!Titulos_de_impressao</vt:lpstr>
      <vt:lpstr>'(9)-DimLocalInspecao'!Titulos_de_impressao</vt:lpstr>
      <vt:lpstr>'NT019-AnexoB'!Titulos_de_impressao</vt:lpstr>
      <vt:lpstr>'NT019-AnexoC'!Titulos_de_impressao</vt:lpstr>
      <vt:lpstr>'NT019-AnexoD'!Titulos_de_impressao</vt:lpstr>
      <vt:lpstr>'NT019-AnexoE'!Titulos_de_impressao</vt:lpstr>
      <vt:lpstr>'NT019-AnexoF'!Titulos_de_impressao</vt:lpstr>
      <vt:lpstr>'NT019-AnexoG'!Titulos_de_impressao</vt:lpstr>
      <vt:lpstr>'NT019-AnexoH'!Titulos_de_impressao</vt:lpstr>
      <vt:lpstr>'NT019-AnexoH_CFT'!Titulos_de_impressao</vt:lpstr>
      <vt:lpstr>'NT019-AnexosBCDK'!Titulos_de_impressao</vt:lpstr>
      <vt:lpstr>'NT022-AnexoA'!Titulos_de_impressao</vt:lpstr>
      <vt:lpstr>versaoRAO</vt:lpstr>
    </vt:vector>
  </TitlesOfParts>
  <Manager>Guilherme C Pedrosa</Manager>
  <Company>Inmetro/Cgcre/Diois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RAO</dc:title>
  <dc:subject>FOR-Cgcrfe-302</dc:subject>
  <dc:creator>Caio Henrique Caravello Fernandes;rbivanov@inmetro.gov.br;maarcher</dc:creator>
  <cp:lastModifiedBy>Sandra M Saraiva</cp:lastModifiedBy>
  <cp:revision>1</cp:revision>
  <cp:lastPrinted>2019-11-28T18:22:28Z</cp:lastPrinted>
  <dcterms:created xsi:type="dcterms:W3CDTF">2017-07-13T14:41:40Z</dcterms:created>
  <dcterms:modified xsi:type="dcterms:W3CDTF">2025-02-07T14:00:10Z</dcterms:modified>
  <cp:version>25</cp:version>
</cp:coreProperties>
</file>